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Z:\SPYDER CRANE RENTALS PAPERWORK\"/>
    </mc:Choice>
  </mc:AlternateContent>
  <xr:revisionPtr revIDLastSave="0" documentId="13_ncr:1_{B18CE793-A7C4-41CF-B479-192346CC69E0}" xr6:coauthVersionLast="47" xr6:coauthVersionMax="47" xr10:uidLastSave="{00000000-0000-0000-0000-000000000000}"/>
  <bookViews>
    <workbookView xWindow="-120" yWindow="-120" windowWidth="29040" windowHeight="15840" xr2:uid="{00000000-000D-0000-FFFF-FFFF00000000}"/>
  </bookViews>
  <sheets>
    <sheet name="Sheet1" sheetId="1" r:id="rId1"/>
  </sheets>
  <externalReferences>
    <externalReference r:id="rId2"/>
  </externalReferences>
  <definedNames>
    <definedName name="mavs.spydercrane">[1]Data!$A$1:$A$89</definedName>
    <definedName name="_xlnm.Print_Area" localSheetId="0">Sheet1!$A$1:$K$95</definedName>
    <definedName name="timedropdown">[1]Data!$F$30:$F$32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22" i="1" l="1"/>
  <c r="E22" i="1"/>
  <c r="G22" i="1"/>
  <c r="H22" i="1"/>
  <c r="I22" i="1"/>
  <c r="J22" i="1"/>
  <c r="C23" i="1"/>
  <c r="D23" i="1"/>
  <c r="E23" i="1"/>
  <c r="F23" i="1"/>
  <c r="J23" i="1"/>
  <c r="G24" i="1"/>
  <c r="E24" i="1" s="1"/>
  <c r="H24" i="1"/>
  <c r="I24" i="1"/>
  <c r="J24" i="1"/>
  <c r="C26" i="1"/>
  <c r="E26" i="1"/>
  <c r="G26" i="1"/>
  <c r="H26" i="1"/>
  <c r="I26" i="1"/>
  <c r="J26" i="1"/>
  <c r="C27" i="1"/>
  <c r="D27" i="1"/>
  <c r="E27" i="1"/>
  <c r="F27" i="1"/>
  <c r="J27" i="1"/>
  <c r="G28" i="1"/>
  <c r="E28" i="1" s="1"/>
  <c r="H28" i="1"/>
  <c r="I28" i="1"/>
  <c r="J28" i="1"/>
  <c r="E18" i="1" l="1"/>
  <c r="C18" i="1"/>
  <c r="I19" i="1"/>
  <c r="G19" i="1"/>
  <c r="E19" i="1" s="1"/>
  <c r="E17" i="1"/>
  <c r="H19" i="1"/>
  <c r="I32" i="1"/>
  <c r="I31" i="1"/>
  <c r="I2" i="1"/>
  <c r="D18" i="1" l="1"/>
  <c r="J34" i="1"/>
  <c r="J35" i="1" s="1"/>
  <c r="J36" i="1" l="1"/>
</calcChain>
</file>

<file path=xl/sharedStrings.xml><?xml version="1.0" encoding="utf-8"?>
<sst xmlns="http://schemas.openxmlformats.org/spreadsheetml/2006/main" count="101" uniqueCount="92">
  <si>
    <t>RENTAL AGREEMENT</t>
  </si>
  <si>
    <t>Sales Representative:</t>
  </si>
  <si>
    <t>Estimated Start Date:</t>
  </si>
  <si>
    <t>Company:</t>
  </si>
  <si>
    <t>Jobsite:</t>
  </si>
  <si>
    <t>Contact:</t>
  </si>
  <si>
    <t>Phone:</t>
  </si>
  <si>
    <t>Order Placed By:</t>
  </si>
  <si>
    <t>Terms:</t>
  </si>
  <si>
    <t>PO</t>
  </si>
  <si>
    <t>FOB</t>
  </si>
  <si>
    <t>Ship Via</t>
  </si>
  <si>
    <t>SLS Contact</t>
  </si>
  <si>
    <t>Time</t>
  </si>
  <si>
    <t>Type</t>
  </si>
  <si>
    <t>Model/Accessory</t>
  </si>
  <si>
    <t>Day</t>
  </si>
  <si>
    <t>Week</t>
  </si>
  <si>
    <t>Month</t>
  </si>
  <si>
    <t>Estimated Cost</t>
  </si>
  <si>
    <t>Delivery</t>
  </si>
  <si>
    <t>Equipment Drop-Off</t>
  </si>
  <si>
    <t>Equipment Pick-up</t>
  </si>
  <si>
    <t>Notes</t>
  </si>
  <si>
    <t>Subtotal</t>
  </si>
  <si>
    <t>Estimated Tax</t>
  </si>
  <si>
    <t>Estimated Total</t>
  </si>
  <si>
    <t>Title:</t>
  </si>
  <si>
    <t>Name:</t>
  </si>
  <si>
    <t>Signature:</t>
  </si>
  <si>
    <t>Date:</t>
  </si>
  <si>
    <t>EQUIPMENT RENTAL AGREEMENT TERMS &amp; CONDITIONS</t>
  </si>
  <si>
    <t>1.</t>
  </si>
  <si>
    <t>Rental rates should not be subject to any deductions due to non-working time during the rental period.</t>
  </si>
  <si>
    <t>2.</t>
  </si>
  <si>
    <t xml:space="preserve">Rental rate based on 4 week month, 8 hour day, 40 hour work week, or 160 hours per month. No deductions shall apply if the equipment is used for less than 8 hours per day, 40 hours per week or 160 hours per four week period. For any equipment usage in excess of the allowable amounts, the customer will pay an additional charge, computed on a pro-rata basis as follows: </t>
  </si>
  <si>
    <t>•The overtime charge is determined by dividing the agreed upon daily, weekly, or monthly rate by 8, 40, or 160 as appropriate, and then multiplying this figure by the sum of the overtime hours.</t>
  </si>
  <si>
    <t>3.</t>
  </si>
  <si>
    <t xml:space="preserve">Roadway vehicles that include a crane or boom are subject to usage rates as well as mileage limitations. Roadway Vehicles (Boom Trucks or Stakebed Crane Trucks) rental rates are based on 100 miles per daily rental term, 300 miles per weekly rental term, or 900 miles per monthly rental term. Any mileage over the allowed term will be charged at .45 cents per mile. </t>
  </si>
  <si>
    <t>4.</t>
  </si>
  <si>
    <t xml:space="preserve">Boom trucks are not licensed to haul items other than attachments for use with this crane. </t>
  </si>
  <si>
    <t>5.</t>
  </si>
  <si>
    <t>This  Agreement is subject to the definitions, terms, and conditions printed above and on the reverse side and below, which are made part thereof and which renter acknowledges that they have read.</t>
  </si>
  <si>
    <t>6.</t>
  </si>
  <si>
    <t>Rental rate does not include: operator, applicable taxes, fuel, insurance, normal maintenance, pick-up or delivery of unit. Fuel refills are $8.00 per gallon upon return, if not re-filled to the fuel level when received.</t>
  </si>
  <si>
    <t>7.</t>
  </si>
  <si>
    <t>8.</t>
  </si>
  <si>
    <t>9.</t>
  </si>
  <si>
    <t>Renter agrees to put a qualified and competent operator in charge, to maintain and grease machine properly, to protect it against freezing or elements, and to discontinue use when requested by rental agency. Renter also grants rental agency the right to order the removal and/or discontinue use of this equipment if it is not properly used, is abused, adjustments are neglected, if not properly lubricated and maintained, or if operated under more severe conditions than equipment is ordinarily intended for as per operator’s manual.</t>
  </si>
  <si>
    <t>10.</t>
  </si>
  <si>
    <t>Renter agrees to maintain said machinery in the same condition as when received, and to hold rental agency harmless from all claims arising from defects therein to pay all damage occurring to said equipment during the life of this contract, and to return said equipment in as good condition as when received normal wear and tear expected. Renter further agrees that upon return of said equipment, the rental agency shall repair the same so as to put the equipment in as good condition as when rented to the renter, and renter agrees to pay the reasonable cost of such repairs. All rentals shall continue at stated rate until machine is completely repaired and returned to rental agency.</t>
  </si>
  <si>
    <t>11.</t>
  </si>
  <si>
    <t>The renter agrees to make all payments of rental, repairs, damages, and service calls promptly at the time specified at the rental agency’s office.</t>
  </si>
  <si>
    <t>12.</t>
  </si>
  <si>
    <t>Renter agrees that they will hold rental agency harmless from all claims from defects in such equipment and will maintain and return same, free of any lien or encumbrances that arise during the period of rent.</t>
  </si>
  <si>
    <t>13.</t>
  </si>
  <si>
    <t>Renter shall pay all taxes, fees, licenses, charges and other assessments relating to the equipment and/or its use under this agreement, other than taxes upon the rental payments rental agency receives pursuant to this agreement.</t>
  </si>
  <si>
    <t>14.</t>
  </si>
  <si>
    <t>Rental agency will not be liable for any loss of business or other damages caused by interruption of the service herein provided.</t>
  </si>
  <si>
    <t>15.</t>
  </si>
  <si>
    <t xml:space="preserve">Upon the default of the renter, rental agency shall have the right to take possession of and remove any or all items of equipment, without demand or notice, wherever the equipment shall be located. In lieu of removing any or all items, the rental agency may make changes or disable the equipment therein to prevent the use by renter during the continuation of any default hereunder, all without any court order or other process of law. Renter hereby waives any and all damages occasioned by such taking of possession or making such changes.  </t>
  </si>
  <si>
    <t>16.</t>
  </si>
  <si>
    <t>The undersigned personally and individually guarantee unconditionally full and prompt payment, of past, present, and future obligations and terms due creditor from customer, hereby waiving, notice of acceptance of this guaranty, notice of sale of goods and/or labor provided customer, and notice of default or change or extension of credit terms, the undersigned consent to pay, extension of time for payment and assert that this is continuing guaranty of payment to creditor until revoked in writing.</t>
  </si>
  <si>
    <t>17.</t>
  </si>
  <si>
    <t>This transaction constitutes entire agreement between renter and rental agency and signature of renter is acknowledgement of same. Payment is due in full upon invoice. 
The unpaid balance shall bear interest at the rate of 18% per annum (1.5% per month) plus all attorney’s fees for collection if necessary.</t>
  </si>
  <si>
    <t>18.</t>
  </si>
  <si>
    <t xml:space="preserve">All notices, demands or other communications required or permitted to be made or given under the terms of this Agreement  shall be in writing, signed by or on behalf of the party making or giving the same, and shall be deemed fully made or given upon receipt.     </t>
  </si>
  <si>
    <t>19.</t>
  </si>
  <si>
    <t>20.</t>
  </si>
  <si>
    <t>21.</t>
  </si>
  <si>
    <t xml:space="preserve">Job site conditions &amp; job site access are the responsibility of the Renter.  If equipment becomes mired, stuck, or un-moveable due to poor site conditions, all charges incurred for  removal of the equipment are the responsibility of the Renter.   All property damage to the job site are  the responsibility of the Renter.    </t>
  </si>
  <si>
    <t>22.</t>
  </si>
  <si>
    <t>Cleanliness of unit is the responsibility of renter. Excess cleaning charges will be billed at $85.00 per hour.</t>
  </si>
  <si>
    <t xml:space="preserve">The renter agrees that upon receipt of this equipment and before use, they will inspect the equipment. The Renter's failure to notify Whitney Supply of any objections to the condition of the equipment will constitute acknowledgement and acceptance of the equipment as being in good, safe condition, and fit for operation. At the end of the term, the equipment shall be returned to Whitney Supply in the same condition as on the date of delivery. </t>
  </si>
  <si>
    <t xml:space="preserve">This rental shall in all respects be governed by and construed in accordance with the laws of the state of Connecticut and renter agrees that all litigation by either party will take place in the state of Connecticut.    </t>
  </si>
  <si>
    <t>SPYDER CRANE / CRAWLERS</t>
  </si>
  <si>
    <t xml:space="preserve"> Prices subject to change after 30 days without notice. Any and all applicable tax and permits are the customer's responsibility. </t>
  </si>
  <si>
    <t>23.</t>
  </si>
  <si>
    <t xml:space="preserve"> In the event of damage, negligence or abuse of the rented equipment, the customer is responsible for the total repair or replacement cost of the rental unit including any service call fees as appropriate.  Proof of General Liability insurance, including physical damage coverage and insuring total replacement cost of the equipment, is required prior to the scheduled date of delivery, See Insurance requirements on page 3, # 23, of this agreement.  </t>
  </si>
  <si>
    <t>Renter acknowledges that they will have qualified and competent operators and that they will be on site at time of delivery to receive familiarization with the rental equipment at hand. Failure to do so will result in a service call and appropriate service call fee if the renter requests Whitney Supply Company to come back on site to perform said familiarization.</t>
  </si>
  <si>
    <t xml:space="preserve">Except for rental of vehicles licensed and intended to be driven on public roadways, (Roadway Vehicles) the Renter acknowledges that they will not move equipment from the jobsite listed on this contract without written approval of Whitney Supply Company. Moving equipment from the jobsite listed on this contract is subject to additional fees as determined by Whitney Supply Company. For rental of vehicles licensed and intended to be driven on public roadways, the Renter acknowledges that they will not move, locate, or travel the equipment outside of the Continental United States. </t>
  </si>
  <si>
    <t>Renter acknowledges that all rentals will continue to be billed without exception until the unit is 'Called Off.' The equipment shall not be called off until the equipment is available for pickup and easily accessible to Whitney Supply Company at the delivery location or other location approved by Whitney Supply Company.  Please use 800-879-1800 when calling off equipment.</t>
  </si>
  <si>
    <t>Renter agrees to maintain adequate general liability insurance and will notify Whitney Supply Company within 30 days of any changes to this policy if occurring during the rental term.</t>
  </si>
  <si>
    <t>Any damage to grass, asphalt, or other surfaces caused by the equipment shall be  the responsibility of Renter.  Whitney Supply Company shall not be responsible  for any damages to grass, asphalt or other surfaces caused by the equipment. Whitney Supply Company  accepts no responsibility for any damages or liability set-up and authorized by Renter.</t>
  </si>
  <si>
    <t>Insurance Requirements:  Lessee will provide Lessor a Certificate of Insurance for each machine rented, naming Whitney Supply Company as an additional insured and loss payee. Lessor must be named as sole loss payee as respect the interest as owner/lessor of equipment rented. Any and all items of equipment rented to the Lessee by Lessor must be covered for physical damage and insured for total replacement cost on an all risk basis. The certificate must include the following information: Model Number; Serial/Unit Number; Total Value of Equipment. The limits of liability must be: Comprehensive General Liability $2,000,000 per occurrence to include damage to person, property, or second party; $1,000,000 umbrella/excess liability per occurrence is acceptable as well. Physical damage, collision, and comprehensive will have a $1,000 deductible maximum. Lessee hereby appoints Lessor as its attorney in adjusting any claim under said insurance and hereby agrees that Lessor may negotiate directly with the insurer regarding any such claim and may receive payment directly from the insurer on any claim related to loss of or damage to equipment.</t>
  </si>
  <si>
    <t>Delivery Charge to be assessed at $ 50.00 per hour rate if Delivered by Whitney instead of Pickup</t>
  </si>
  <si>
    <t>Renter acknowledges that they assume liability for any damages detected by Whitney Supply Company.  Renter understands that Whitney Supply is not responsible for any lost time/costs due to any electrical or mechanical malfunction or defect, but will apply extreme diligence to correct the problem in the event of a malfunction.</t>
  </si>
  <si>
    <t>WEEK</t>
  </si>
  <si>
    <t>Estim</t>
  </si>
  <si>
    <t>Estimate</t>
  </si>
  <si>
    <t>Spyder Crane URW095</t>
  </si>
  <si>
    <t>PLUS DELIVERY CHGS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</si>
</sst>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09]mmmm\ d\,\ yyyy;@"/>
    <numFmt numFmtId="165" formatCode="&quot;$&quot;#,##0.00"/>
  </numFmts>
  <fonts count="10" x14ac:knownFonts="1">
    <font>
      <sz val="11"/>
      <color theme="1"/>
      <name val="Calibri"/>
      <family val="2"/>
      <scheme val="minor"/>
    </font>
    <font>
      <b/>
      <sz val="11"/>
      <color theme="1"/>
      <name val="Calibri"/>
      <family val="2"/>
      <scheme val="minor"/>
    </font>
    <font>
      <sz val="11"/>
      <color theme="0"/>
      <name val="Calibri"/>
      <family val="2"/>
      <scheme val="minor"/>
    </font>
    <font>
      <b/>
      <sz val="13"/>
      <color theme="1"/>
      <name val="Arial"/>
      <family val="2"/>
    </font>
    <font>
      <b/>
      <sz val="13"/>
      <color theme="0"/>
      <name val="Calibri"/>
      <family val="2"/>
      <scheme val="minor"/>
    </font>
    <font>
      <i/>
      <sz val="12"/>
      <color rgb="FFC00000"/>
      <name val="Arial Black"/>
      <family val="2"/>
    </font>
    <font>
      <sz val="10"/>
      <color theme="1"/>
      <name val="Calibri"/>
      <family val="2"/>
      <scheme val="minor"/>
    </font>
    <font>
      <sz val="11"/>
      <color indexed="8"/>
      <name val="Calibri"/>
      <family val="2"/>
      <charset val="1"/>
    </font>
    <font>
      <b/>
      <sz val="18"/>
      <color theme="1"/>
      <name val="Calibri"/>
      <family val="2"/>
      <scheme val="minor"/>
    </font>
    <font>
      <b/>
      <sz val="14"/>
      <color theme="1"/>
      <name val="Calibri"/>
      <family val="2"/>
      <scheme val="minor"/>
    </font>
  </fonts>
  <fills count="5">
    <fill>
      <patternFill patternType="none"/>
    </fill>
    <fill>
      <patternFill patternType="gray125"/>
    </fill>
    <fill>
      <patternFill patternType="solid">
        <fgColor rgb="FFC00000"/>
        <bgColor indexed="64"/>
      </patternFill>
    </fill>
    <fill>
      <patternFill patternType="solid">
        <fgColor theme="0" tint="-0.14999847407452621"/>
        <bgColor indexed="64"/>
      </patternFill>
    </fill>
    <fill>
      <patternFill patternType="solid">
        <fgColor rgb="FFFFFF00"/>
        <bgColor indexed="64"/>
      </patternFill>
    </fill>
  </fills>
  <borders count="8">
    <border>
      <left/>
      <right/>
      <top/>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s>
  <cellStyleXfs count="2">
    <xf numFmtId="0" fontId="0" fillId="0" borderId="0"/>
    <xf numFmtId="0" fontId="7" fillId="0" borderId="0"/>
  </cellStyleXfs>
  <cellXfs count="67">
    <xf numFmtId="0" fontId="0" fillId="0" borderId="0" xfId="0"/>
    <xf numFmtId="0" fontId="4" fillId="2" borderId="0" xfId="0" applyFont="1" applyFill="1" applyAlignment="1">
      <alignment horizontal="left"/>
    </xf>
    <xf numFmtId="0" fontId="3" fillId="0" borderId="0" xfId="0" applyFont="1" applyAlignment="1">
      <alignment horizontal="right"/>
    </xf>
    <xf numFmtId="165" fontId="0" fillId="0" borderId="0" xfId="0" applyNumberFormat="1"/>
    <xf numFmtId="0" fontId="2" fillId="0" borderId="0" xfId="0" applyFont="1"/>
    <xf numFmtId="0" fontId="0" fillId="0" borderId="0" xfId="0" applyAlignment="1">
      <alignment horizontal="right"/>
    </xf>
    <xf numFmtId="0" fontId="1" fillId="0" borderId="0" xfId="0" applyFont="1" applyAlignment="1">
      <alignment horizontal="right"/>
    </xf>
    <xf numFmtId="165" fontId="1" fillId="0" borderId="2" xfId="0" applyNumberFormat="1" applyFont="1" applyBorder="1"/>
    <xf numFmtId="165" fontId="0" fillId="0" borderId="0" xfId="0" applyNumberFormat="1" applyProtection="1">
      <protection locked="0"/>
    </xf>
    <xf numFmtId="165" fontId="4" fillId="2" borderId="0" xfId="0" applyNumberFormat="1" applyFont="1" applyFill="1" applyAlignment="1">
      <alignment horizontal="center"/>
    </xf>
    <xf numFmtId="165" fontId="4" fillId="2" borderId="0" xfId="0" applyNumberFormat="1" applyFont="1" applyFill="1" applyAlignment="1">
      <alignment horizontal="right"/>
    </xf>
    <xf numFmtId="165" fontId="1" fillId="0" borderId="0" xfId="0" applyNumberFormat="1" applyFont="1"/>
    <xf numFmtId="0" fontId="5" fillId="0" borderId="0" xfId="0" applyFont="1" applyAlignment="1">
      <alignment horizontal="right"/>
    </xf>
    <xf numFmtId="0" fontId="0" fillId="2" borderId="0" xfId="0" applyFill="1" applyAlignment="1">
      <alignment horizontal="center"/>
    </xf>
    <xf numFmtId="0" fontId="0" fillId="0" borderId="1" xfId="0" applyBorder="1"/>
    <xf numFmtId="0" fontId="6" fillId="0" borderId="0" xfId="0" applyFont="1" applyAlignment="1">
      <alignment horizontal="right" vertical="center"/>
    </xf>
    <xf numFmtId="165" fontId="6" fillId="0" borderId="0" xfId="0" applyNumberFormat="1" applyFont="1" applyAlignment="1">
      <alignment horizontal="right" vertical="center"/>
    </xf>
    <xf numFmtId="0" fontId="0" fillId="0" borderId="0" xfId="0" applyAlignment="1">
      <alignment horizontal="center" vertical="center"/>
    </xf>
    <xf numFmtId="0" fontId="1" fillId="0" borderId="0" xfId="0" applyFont="1" applyAlignment="1" applyProtection="1">
      <alignment horizontal="center"/>
      <protection locked="0"/>
    </xf>
    <xf numFmtId="0" fontId="0" fillId="0" borderId="0" xfId="0" applyAlignment="1">
      <alignment horizontal="left"/>
    </xf>
    <xf numFmtId="165" fontId="0" fillId="0" borderId="0" xfId="0" applyNumberFormat="1" applyAlignment="1">
      <alignment horizontal="left"/>
    </xf>
    <xf numFmtId="49" fontId="0" fillId="0" borderId="0" xfId="0" applyNumberFormat="1" applyAlignment="1">
      <alignment horizontal="right"/>
    </xf>
    <xf numFmtId="49" fontId="0" fillId="0" borderId="0" xfId="0" applyNumberFormat="1" applyAlignment="1">
      <alignment horizontal="right" vertical="top"/>
    </xf>
    <xf numFmtId="10" fontId="0" fillId="0" borderId="0" xfId="0" applyNumberFormat="1" applyProtection="1">
      <protection locked="0"/>
    </xf>
    <xf numFmtId="0" fontId="0" fillId="0" borderId="7" xfId="0" applyBorder="1"/>
    <xf numFmtId="0" fontId="0" fillId="0" borderId="1" xfId="0" applyBorder="1" applyAlignment="1">
      <alignment horizontal="right"/>
    </xf>
    <xf numFmtId="0" fontId="0" fillId="0" borderId="7" xfId="0" applyBorder="1" applyAlignment="1">
      <alignment horizontal="right"/>
    </xf>
    <xf numFmtId="0" fontId="0" fillId="0" borderId="0" xfId="0" applyProtection="1">
      <protection locked="0"/>
    </xf>
    <xf numFmtId="165" fontId="0" fillId="0" borderId="0" xfId="0" applyNumberFormat="1" applyAlignment="1">
      <alignment vertical="center"/>
    </xf>
    <xf numFmtId="165" fontId="0" fillId="0" borderId="0" xfId="0" applyNumberFormat="1" applyAlignment="1" applyProtection="1">
      <alignment vertical="center"/>
      <protection locked="0"/>
    </xf>
    <xf numFmtId="165" fontId="1" fillId="0" borderId="0" xfId="0" applyNumberFormat="1" applyFont="1" applyAlignment="1">
      <alignment vertical="center"/>
    </xf>
    <xf numFmtId="0" fontId="0" fillId="0" borderId="0" xfId="0" applyAlignment="1">
      <alignment vertical="center"/>
    </xf>
    <xf numFmtId="9" fontId="0" fillId="0" borderId="0" xfId="0" applyNumberFormat="1" applyProtection="1">
      <protection locked="0"/>
    </xf>
    <xf numFmtId="0" fontId="1" fillId="0" borderId="0" xfId="0" applyFont="1" applyAlignment="1">
      <alignment horizontal="center" vertical="center"/>
    </xf>
    <xf numFmtId="0" fontId="1" fillId="0" borderId="0" xfId="0" applyFont="1" applyAlignment="1">
      <alignment vertical="center"/>
    </xf>
    <xf numFmtId="0" fontId="0" fillId="0" borderId="0" xfId="0" applyAlignment="1">
      <alignment vertical="top"/>
    </xf>
    <xf numFmtId="0" fontId="5" fillId="0" borderId="0" xfId="0" applyFont="1" applyAlignment="1">
      <alignment horizontal="right" vertical="top"/>
    </xf>
    <xf numFmtId="0" fontId="0" fillId="0" borderId="0" xfId="0" applyAlignment="1">
      <alignment wrapText="1"/>
    </xf>
    <xf numFmtId="0" fontId="9" fillId="0" borderId="0" xfId="0" applyFont="1"/>
    <xf numFmtId="165" fontId="1" fillId="4" borderId="0" xfId="0" applyNumberFormat="1" applyFont="1" applyFill="1"/>
    <xf numFmtId="0" fontId="0" fillId="0" borderId="0" xfId="0" applyAlignment="1">
      <alignment vertical="top" wrapText="1"/>
    </xf>
    <xf numFmtId="0" fontId="1" fillId="0" borderId="0" xfId="0" applyFont="1" applyAlignment="1">
      <alignment horizontal="center"/>
    </xf>
    <xf numFmtId="0" fontId="1" fillId="0" borderId="0" xfId="0" applyFont="1" applyAlignment="1" applyProtection="1">
      <alignment horizontal="center" vertical="center"/>
      <protection locked="0"/>
    </xf>
    <xf numFmtId="0" fontId="1" fillId="0" borderId="0" xfId="0" applyFont="1" applyAlignment="1">
      <alignment horizontal="center" vertical="center"/>
    </xf>
    <xf numFmtId="0" fontId="0" fillId="0" borderId="0" xfId="0"/>
    <xf numFmtId="0" fontId="5" fillId="0" borderId="0" xfId="0" applyFont="1" applyAlignment="1">
      <alignment horizontal="right" vertical="top"/>
    </xf>
    <xf numFmtId="0" fontId="0" fillId="0" borderId="0" xfId="0" applyAlignment="1">
      <alignment vertical="top"/>
    </xf>
    <xf numFmtId="164" fontId="3" fillId="0" borderId="0" xfId="0" applyNumberFormat="1" applyFont="1" applyAlignment="1">
      <alignment horizontal="right"/>
    </xf>
    <xf numFmtId="0" fontId="8" fillId="0" borderId="0" xfId="0" applyFont="1" applyAlignment="1">
      <alignment horizontal="center" vertical="center"/>
    </xf>
    <xf numFmtId="0" fontId="0" fillId="0" borderId="0" xfId="0" applyAlignment="1">
      <alignment horizontal="justify" vertical="center" wrapText="1"/>
    </xf>
    <xf numFmtId="0" fontId="0" fillId="0" borderId="0" xfId="0" applyAlignment="1" applyProtection="1">
      <alignment horizontal="left"/>
      <protection locked="0"/>
    </xf>
    <xf numFmtId="0" fontId="0" fillId="0" borderId="0" xfId="0" applyProtection="1">
      <protection locked="0"/>
    </xf>
    <xf numFmtId="0" fontId="1" fillId="3" borderId="3" xfId="0" applyFont="1" applyFill="1" applyBorder="1" applyAlignment="1">
      <alignment horizontal="center"/>
    </xf>
    <xf numFmtId="0" fontId="1" fillId="3" borderId="2" xfId="0" applyFont="1" applyFill="1" applyBorder="1" applyAlignment="1">
      <alignment horizontal="center"/>
    </xf>
    <xf numFmtId="0" fontId="1" fillId="3" borderId="4" xfId="0" applyFont="1" applyFill="1" applyBorder="1" applyAlignment="1">
      <alignment horizontal="center"/>
    </xf>
    <xf numFmtId="0" fontId="0" fillId="0" borderId="5" xfId="0" applyBorder="1" applyAlignment="1" applyProtection="1">
      <alignment horizontal="center"/>
      <protection locked="0"/>
    </xf>
    <xf numFmtId="0" fontId="0" fillId="0" borderId="1" xfId="0" applyBorder="1" applyAlignment="1" applyProtection="1">
      <alignment horizontal="center"/>
      <protection locked="0"/>
    </xf>
    <xf numFmtId="0" fontId="0" fillId="0" borderId="6" xfId="0" applyBorder="1" applyAlignment="1" applyProtection="1">
      <alignment horizontal="center"/>
      <protection locked="0"/>
    </xf>
    <xf numFmtId="0" fontId="0" fillId="0" borderId="0" xfId="0" applyAlignment="1">
      <alignment horizontal="justify" vertical="top" wrapText="1"/>
    </xf>
    <xf numFmtId="0" fontId="0" fillId="3" borderId="0" xfId="0" applyFill="1" applyAlignment="1">
      <alignment horizontal="justify" vertical="top" wrapText="1"/>
    </xf>
    <xf numFmtId="0" fontId="0" fillId="0" borderId="0" xfId="0" applyAlignment="1" applyProtection="1">
      <alignment vertical="center"/>
      <protection locked="0"/>
    </xf>
    <xf numFmtId="0" fontId="0" fillId="0" borderId="0" xfId="0" applyAlignment="1">
      <alignment wrapText="1"/>
    </xf>
    <xf numFmtId="0" fontId="4" fillId="2" borderId="2" xfId="0" applyFont="1" applyFill="1" applyBorder="1" applyAlignment="1">
      <alignment horizontal="center"/>
    </xf>
    <xf numFmtId="0" fontId="0" fillId="0" borderId="2" xfId="0" applyBorder="1" applyAlignment="1">
      <alignment horizontal="center"/>
    </xf>
    <xf numFmtId="0" fontId="1" fillId="0" borderId="0" xfId="0" applyFont="1" applyAlignment="1">
      <alignment vertical="center"/>
    </xf>
    <xf numFmtId="0" fontId="0" fillId="0" borderId="0" xfId="0" applyAlignment="1" applyProtection="1">
      <alignment horizontal="center"/>
      <protection locked="0"/>
    </xf>
    <xf numFmtId="164" fontId="0" fillId="0" borderId="0" xfId="0" applyNumberFormat="1" applyAlignment="1" applyProtection="1">
      <alignment horizontal="center"/>
      <protection locked="0"/>
    </xf>
  </cellXfs>
  <cellStyles count="2">
    <cellStyle name="Excel Built-in Normal" xfId="1" xr:uid="{00000000-0005-0000-0000-000001000000}"/>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9</xdr:col>
      <xdr:colOff>504265</xdr:colOff>
      <xdr:row>15</xdr:row>
      <xdr:rowOff>0</xdr:rowOff>
    </xdr:from>
    <xdr:ext cx="184731" cy="264560"/>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7060640" y="333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9</xdr:col>
      <xdr:colOff>504265</xdr:colOff>
      <xdr:row>15</xdr:row>
      <xdr:rowOff>0</xdr:rowOff>
    </xdr:from>
    <xdr:ext cx="184731" cy="264560"/>
    <xdr:sp macro="" textlink="">
      <xdr:nvSpPr>
        <xdr:cNvPr id="6" name="TextBox 5">
          <a:extLst>
            <a:ext uri="{FF2B5EF4-FFF2-40B4-BE49-F238E27FC236}">
              <a16:creationId xmlns:a16="http://schemas.microsoft.com/office/drawing/2014/main" id="{00000000-0008-0000-0000-000006000000}"/>
            </a:ext>
          </a:extLst>
        </xdr:cNvPr>
        <xdr:cNvSpPr txBox="1"/>
      </xdr:nvSpPr>
      <xdr:spPr>
        <a:xfrm>
          <a:off x="7060640" y="333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9</xdr:col>
      <xdr:colOff>504265</xdr:colOff>
      <xdr:row>20</xdr:row>
      <xdr:rowOff>0</xdr:rowOff>
    </xdr:from>
    <xdr:ext cx="184731" cy="264560"/>
    <xdr:sp macro="" textlink="">
      <xdr:nvSpPr>
        <xdr:cNvPr id="13" name="TextBox 12">
          <a:extLst>
            <a:ext uri="{FF2B5EF4-FFF2-40B4-BE49-F238E27FC236}">
              <a16:creationId xmlns:a16="http://schemas.microsoft.com/office/drawing/2014/main" id="{00000000-0008-0000-0000-00000D000000}"/>
            </a:ext>
          </a:extLst>
        </xdr:cNvPr>
        <xdr:cNvSpPr txBox="1"/>
      </xdr:nvSpPr>
      <xdr:spPr>
        <a:xfrm>
          <a:off x="7571815" y="3286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9</xdr:col>
      <xdr:colOff>504265</xdr:colOff>
      <xdr:row>20</xdr:row>
      <xdr:rowOff>0</xdr:rowOff>
    </xdr:from>
    <xdr:ext cx="184731" cy="264560"/>
    <xdr:sp macro="" textlink="">
      <xdr:nvSpPr>
        <xdr:cNvPr id="14" name="TextBox 13">
          <a:extLst>
            <a:ext uri="{FF2B5EF4-FFF2-40B4-BE49-F238E27FC236}">
              <a16:creationId xmlns:a16="http://schemas.microsoft.com/office/drawing/2014/main" id="{00000000-0008-0000-0000-00000E000000}"/>
            </a:ext>
          </a:extLst>
        </xdr:cNvPr>
        <xdr:cNvSpPr txBox="1"/>
      </xdr:nvSpPr>
      <xdr:spPr>
        <a:xfrm>
          <a:off x="7571815" y="3286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9</xdr:col>
      <xdr:colOff>504265</xdr:colOff>
      <xdr:row>20</xdr:row>
      <xdr:rowOff>0</xdr:rowOff>
    </xdr:from>
    <xdr:ext cx="184731" cy="264560"/>
    <xdr:sp macro="" textlink="">
      <xdr:nvSpPr>
        <xdr:cNvPr id="15" name="TextBox 14">
          <a:extLst>
            <a:ext uri="{FF2B5EF4-FFF2-40B4-BE49-F238E27FC236}">
              <a16:creationId xmlns:a16="http://schemas.microsoft.com/office/drawing/2014/main" id="{00000000-0008-0000-0000-00000F000000}"/>
            </a:ext>
          </a:extLst>
        </xdr:cNvPr>
        <xdr:cNvSpPr txBox="1"/>
      </xdr:nvSpPr>
      <xdr:spPr>
        <a:xfrm>
          <a:off x="7571815" y="3286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9</xdr:col>
      <xdr:colOff>504265</xdr:colOff>
      <xdr:row>20</xdr:row>
      <xdr:rowOff>0</xdr:rowOff>
    </xdr:from>
    <xdr:ext cx="184731" cy="264560"/>
    <xdr:sp macro="" textlink="">
      <xdr:nvSpPr>
        <xdr:cNvPr id="16" name="TextBox 15">
          <a:extLst>
            <a:ext uri="{FF2B5EF4-FFF2-40B4-BE49-F238E27FC236}">
              <a16:creationId xmlns:a16="http://schemas.microsoft.com/office/drawing/2014/main" id="{00000000-0008-0000-0000-000010000000}"/>
            </a:ext>
          </a:extLst>
        </xdr:cNvPr>
        <xdr:cNvSpPr txBox="1"/>
      </xdr:nvSpPr>
      <xdr:spPr>
        <a:xfrm>
          <a:off x="7571815" y="3724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9</xdr:col>
      <xdr:colOff>504265</xdr:colOff>
      <xdr:row>20</xdr:row>
      <xdr:rowOff>0</xdr:rowOff>
    </xdr:from>
    <xdr:ext cx="184731" cy="264560"/>
    <xdr:sp macro="" textlink="">
      <xdr:nvSpPr>
        <xdr:cNvPr id="17" name="TextBox 16">
          <a:extLst>
            <a:ext uri="{FF2B5EF4-FFF2-40B4-BE49-F238E27FC236}">
              <a16:creationId xmlns:a16="http://schemas.microsoft.com/office/drawing/2014/main" id="{00000000-0008-0000-0000-000011000000}"/>
            </a:ext>
          </a:extLst>
        </xdr:cNvPr>
        <xdr:cNvSpPr txBox="1"/>
      </xdr:nvSpPr>
      <xdr:spPr>
        <a:xfrm>
          <a:off x="7571815" y="3724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9</xdr:col>
      <xdr:colOff>504265</xdr:colOff>
      <xdr:row>20</xdr:row>
      <xdr:rowOff>0</xdr:rowOff>
    </xdr:from>
    <xdr:ext cx="184731" cy="264560"/>
    <xdr:sp macro="" textlink="">
      <xdr:nvSpPr>
        <xdr:cNvPr id="18" name="TextBox 17">
          <a:extLst>
            <a:ext uri="{FF2B5EF4-FFF2-40B4-BE49-F238E27FC236}">
              <a16:creationId xmlns:a16="http://schemas.microsoft.com/office/drawing/2014/main" id="{00000000-0008-0000-0000-000012000000}"/>
            </a:ext>
          </a:extLst>
        </xdr:cNvPr>
        <xdr:cNvSpPr txBox="1"/>
      </xdr:nvSpPr>
      <xdr:spPr>
        <a:xfrm>
          <a:off x="7571815" y="3724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9</xdr:col>
      <xdr:colOff>504265</xdr:colOff>
      <xdr:row>20</xdr:row>
      <xdr:rowOff>0</xdr:rowOff>
    </xdr:from>
    <xdr:ext cx="184731" cy="264560"/>
    <xdr:sp macro="" textlink="">
      <xdr:nvSpPr>
        <xdr:cNvPr id="19" name="TextBox 18">
          <a:extLst>
            <a:ext uri="{FF2B5EF4-FFF2-40B4-BE49-F238E27FC236}">
              <a16:creationId xmlns:a16="http://schemas.microsoft.com/office/drawing/2014/main" id="{00000000-0008-0000-0000-000013000000}"/>
            </a:ext>
          </a:extLst>
        </xdr:cNvPr>
        <xdr:cNvSpPr txBox="1"/>
      </xdr:nvSpPr>
      <xdr:spPr>
        <a:xfrm>
          <a:off x="7571815" y="3286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9</xdr:col>
      <xdr:colOff>504265</xdr:colOff>
      <xdr:row>20</xdr:row>
      <xdr:rowOff>0</xdr:rowOff>
    </xdr:from>
    <xdr:ext cx="184731" cy="264560"/>
    <xdr:sp macro="" textlink="">
      <xdr:nvSpPr>
        <xdr:cNvPr id="20" name="TextBox 19">
          <a:extLst>
            <a:ext uri="{FF2B5EF4-FFF2-40B4-BE49-F238E27FC236}">
              <a16:creationId xmlns:a16="http://schemas.microsoft.com/office/drawing/2014/main" id="{00000000-0008-0000-0000-000014000000}"/>
            </a:ext>
          </a:extLst>
        </xdr:cNvPr>
        <xdr:cNvSpPr txBox="1"/>
      </xdr:nvSpPr>
      <xdr:spPr>
        <a:xfrm>
          <a:off x="7571815" y="3286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9</xdr:col>
      <xdr:colOff>504265</xdr:colOff>
      <xdr:row>20</xdr:row>
      <xdr:rowOff>0</xdr:rowOff>
    </xdr:from>
    <xdr:ext cx="184731" cy="264560"/>
    <xdr:sp macro="" textlink="">
      <xdr:nvSpPr>
        <xdr:cNvPr id="21" name="TextBox 20">
          <a:extLst>
            <a:ext uri="{FF2B5EF4-FFF2-40B4-BE49-F238E27FC236}">
              <a16:creationId xmlns:a16="http://schemas.microsoft.com/office/drawing/2014/main" id="{00000000-0008-0000-0000-000015000000}"/>
            </a:ext>
          </a:extLst>
        </xdr:cNvPr>
        <xdr:cNvSpPr txBox="1"/>
      </xdr:nvSpPr>
      <xdr:spPr>
        <a:xfrm>
          <a:off x="7571815" y="3286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9</xdr:col>
      <xdr:colOff>504265</xdr:colOff>
      <xdr:row>21</xdr:row>
      <xdr:rowOff>0</xdr:rowOff>
    </xdr:from>
    <xdr:ext cx="184731" cy="264560"/>
    <xdr:sp macro="" textlink="">
      <xdr:nvSpPr>
        <xdr:cNvPr id="22" name="TextBox 21">
          <a:extLst>
            <a:ext uri="{FF2B5EF4-FFF2-40B4-BE49-F238E27FC236}">
              <a16:creationId xmlns:a16="http://schemas.microsoft.com/office/drawing/2014/main" id="{00000000-0008-0000-0000-000016000000}"/>
            </a:ext>
          </a:extLst>
        </xdr:cNvPr>
        <xdr:cNvSpPr txBox="1"/>
      </xdr:nvSpPr>
      <xdr:spPr>
        <a:xfrm>
          <a:off x="7571815" y="3724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9</xdr:col>
      <xdr:colOff>504265</xdr:colOff>
      <xdr:row>21</xdr:row>
      <xdr:rowOff>0</xdr:rowOff>
    </xdr:from>
    <xdr:ext cx="184731" cy="264560"/>
    <xdr:sp macro="" textlink="">
      <xdr:nvSpPr>
        <xdr:cNvPr id="23" name="TextBox 22">
          <a:extLst>
            <a:ext uri="{FF2B5EF4-FFF2-40B4-BE49-F238E27FC236}">
              <a16:creationId xmlns:a16="http://schemas.microsoft.com/office/drawing/2014/main" id="{00000000-0008-0000-0000-000017000000}"/>
            </a:ext>
          </a:extLst>
        </xdr:cNvPr>
        <xdr:cNvSpPr txBox="1"/>
      </xdr:nvSpPr>
      <xdr:spPr>
        <a:xfrm>
          <a:off x="7571815" y="3724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9</xdr:col>
      <xdr:colOff>504265</xdr:colOff>
      <xdr:row>21</xdr:row>
      <xdr:rowOff>0</xdr:rowOff>
    </xdr:from>
    <xdr:ext cx="184731" cy="264560"/>
    <xdr:sp macro="" textlink="">
      <xdr:nvSpPr>
        <xdr:cNvPr id="24" name="TextBox 23">
          <a:extLst>
            <a:ext uri="{FF2B5EF4-FFF2-40B4-BE49-F238E27FC236}">
              <a16:creationId xmlns:a16="http://schemas.microsoft.com/office/drawing/2014/main" id="{00000000-0008-0000-0000-000018000000}"/>
            </a:ext>
          </a:extLst>
        </xdr:cNvPr>
        <xdr:cNvSpPr txBox="1"/>
      </xdr:nvSpPr>
      <xdr:spPr>
        <a:xfrm>
          <a:off x="7571815" y="3724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9</xdr:col>
      <xdr:colOff>504265</xdr:colOff>
      <xdr:row>21</xdr:row>
      <xdr:rowOff>0</xdr:rowOff>
    </xdr:from>
    <xdr:ext cx="184731" cy="264560"/>
    <xdr:sp macro="" textlink="">
      <xdr:nvSpPr>
        <xdr:cNvPr id="31" name="TextBox 30">
          <a:extLst>
            <a:ext uri="{FF2B5EF4-FFF2-40B4-BE49-F238E27FC236}">
              <a16:creationId xmlns:a16="http://schemas.microsoft.com/office/drawing/2014/main" id="{00000000-0008-0000-0000-00001F000000}"/>
            </a:ext>
          </a:extLst>
        </xdr:cNvPr>
        <xdr:cNvSpPr txBox="1"/>
      </xdr:nvSpPr>
      <xdr:spPr>
        <a:xfrm>
          <a:off x="7571815" y="4600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9</xdr:col>
      <xdr:colOff>504265</xdr:colOff>
      <xdr:row>21</xdr:row>
      <xdr:rowOff>0</xdr:rowOff>
    </xdr:from>
    <xdr:ext cx="184731" cy="264560"/>
    <xdr:sp macro="" textlink="">
      <xdr:nvSpPr>
        <xdr:cNvPr id="32" name="TextBox 31">
          <a:extLst>
            <a:ext uri="{FF2B5EF4-FFF2-40B4-BE49-F238E27FC236}">
              <a16:creationId xmlns:a16="http://schemas.microsoft.com/office/drawing/2014/main" id="{00000000-0008-0000-0000-000020000000}"/>
            </a:ext>
          </a:extLst>
        </xdr:cNvPr>
        <xdr:cNvSpPr txBox="1"/>
      </xdr:nvSpPr>
      <xdr:spPr>
        <a:xfrm>
          <a:off x="7571815" y="4600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9</xdr:col>
      <xdr:colOff>504265</xdr:colOff>
      <xdr:row>21</xdr:row>
      <xdr:rowOff>0</xdr:rowOff>
    </xdr:from>
    <xdr:ext cx="184731" cy="264560"/>
    <xdr:sp macro="" textlink="">
      <xdr:nvSpPr>
        <xdr:cNvPr id="33" name="TextBox 32">
          <a:extLst>
            <a:ext uri="{FF2B5EF4-FFF2-40B4-BE49-F238E27FC236}">
              <a16:creationId xmlns:a16="http://schemas.microsoft.com/office/drawing/2014/main" id="{00000000-0008-0000-0000-000021000000}"/>
            </a:ext>
          </a:extLst>
        </xdr:cNvPr>
        <xdr:cNvSpPr txBox="1"/>
      </xdr:nvSpPr>
      <xdr:spPr>
        <a:xfrm>
          <a:off x="7571815" y="4600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9</xdr:col>
      <xdr:colOff>504265</xdr:colOff>
      <xdr:row>21</xdr:row>
      <xdr:rowOff>0</xdr:rowOff>
    </xdr:from>
    <xdr:ext cx="184731" cy="264560"/>
    <xdr:sp macro="" textlink="">
      <xdr:nvSpPr>
        <xdr:cNvPr id="34" name="TextBox 33">
          <a:extLst>
            <a:ext uri="{FF2B5EF4-FFF2-40B4-BE49-F238E27FC236}">
              <a16:creationId xmlns:a16="http://schemas.microsoft.com/office/drawing/2014/main" id="{00000000-0008-0000-0000-000022000000}"/>
            </a:ext>
          </a:extLst>
        </xdr:cNvPr>
        <xdr:cNvSpPr txBox="1"/>
      </xdr:nvSpPr>
      <xdr:spPr>
        <a:xfrm>
          <a:off x="7571815" y="4600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9</xdr:col>
      <xdr:colOff>504265</xdr:colOff>
      <xdr:row>21</xdr:row>
      <xdr:rowOff>0</xdr:rowOff>
    </xdr:from>
    <xdr:ext cx="184731" cy="264560"/>
    <xdr:sp macro="" textlink="">
      <xdr:nvSpPr>
        <xdr:cNvPr id="35" name="TextBox 34">
          <a:extLst>
            <a:ext uri="{FF2B5EF4-FFF2-40B4-BE49-F238E27FC236}">
              <a16:creationId xmlns:a16="http://schemas.microsoft.com/office/drawing/2014/main" id="{00000000-0008-0000-0000-000023000000}"/>
            </a:ext>
          </a:extLst>
        </xdr:cNvPr>
        <xdr:cNvSpPr txBox="1"/>
      </xdr:nvSpPr>
      <xdr:spPr>
        <a:xfrm>
          <a:off x="7571815" y="4600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9</xdr:col>
      <xdr:colOff>504265</xdr:colOff>
      <xdr:row>21</xdr:row>
      <xdr:rowOff>0</xdr:rowOff>
    </xdr:from>
    <xdr:ext cx="184731" cy="264560"/>
    <xdr:sp macro="" textlink="">
      <xdr:nvSpPr>
        <xdr:cNvPr id="36" name="TextBox 35">
          <a:extLst>
            <a:ext uri="{FF2B5EF4-FFF2-40B4-BE49-F238E27FC236}">
              <a16:creationId xmlns:a16="http://schemas.microsoft.com/office/drawing/2014/main" id="{00000000-0008-0000-0000-000024000000}"/>
            </a:ext>
          </a:extLst>
        </xdr:cNvPr>
        <xdr:cNvSpPr txBox="1"/>
      </xdr:nvSpPr>
      <xdr:spPr>
        <a:xfrm>
          <a:off x="7571815" y="4600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9</xdr:col>
      <xdr:colOff>504265</xdr:colOff>
      <xdr:row>23</xdr:row>
      <xdr:rowOff>0</xdr:rowOff>
    </xdr:from>
    <xdr:ext cx="184731" cy="264560"/>
    <xdr:sp macro="" textlink="">
      <xdr:nvSpPr>
        <xdr:cNvPr id="37" name="TextBox 36">
          <a:extLst>
            <a:ext uri="{FF2B5EF4-FFF2-40B4-BE49-F238E27FC236}">
              <a16:creationId xmlns:a16="http://schemas.microsoft.com/office/drawing/2014/main" id="{00000000-0008-0000-0000-000025000000}"/>
            </a:ext>
          </a:extLst>
        </xdr:cNvPr>
        <xdr:cNvSpPr txBox="1"/>
      </xdr:nvSpPr>
      <xdr:spPr>
        <a:xfrm>
          <a:off x="7571815" y="5038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9</xdr:col>
      <xdr:colOff>504265</xdr:colOff>
      <xdr:row>23</xdr:row>
      <xdr:rowOff>0</xdr:rowOff>
    </xdr:from>
    <xdr:ext cx="184731" cy="264560"/>
    <xdr:sp macro="" textlink="">
      <xdr:nvSpPr>
        <xdr:cNvPr id="38" name="TextBox 37">
          <a:extLst>
            <a:ext uri="{FF2B5EF4-FFF2-40B4-BE49-F238E27FC236}">
              <a16:creationId xmlns:a16="http://schemas.microsoft.com/office/drawing/2014/main" id="{00000000-0008-0000-0000-000026000000}"/>
            </a:ext>
          </a:extLst>
        </xdr:cNvPr>
        <xdr:cNvSpPr txBox="1"/>
      </xdr:nvSpPr>
      <xdr:spPr>
        <a:xfrm>
          <a:off x="7571815" y="5038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9</xdr:col>
      <xdr:colOff>504265</xdr:colOff>
      <xdr:row>23</xdr:row>
      <xdr:rowOff>0</xdr:rowOff>
    </xdr:from>
    <xdr:ext cx="184731" cy="264560"/>
    <xdr:sp macro="" textlink="">
      <xdr:nvSpPr>
        <xdr:cNvPr id="39" name="TextBox 38">
          <a:extLst>
            <a:ext uri="{FF2B5EF4-FFF2-40B4-BE49-F238E27FC236}">
              <a16:creationId xmlns:a16="http://schemas.microsoft.com/office/drawing/2014/main" id="{00000000-0008-0000-0000-000027000000}"/>
            </a:ext>
          </a:extLst>
        </xdr:cNvPr>
        <xdr:cNvSpPr txBox="1"/>
      </xdr:nvSpPr>
      <xdr:spPr>
        <a:xfrm>
          <a:off x="7571815" y="5038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9</xdr:col>
      <xdr:colOff>504265</xdr:colOff>
      <xdr:row>23</xdr:row>
      <xdr:rowOff>0</xdr:rowOff>
    </xdr:from>
    <xdr:ext cx="184731" cy="264560"/>
    <xdr:sp macro="" textlink="">
      <xdr:nvSpPr>
        <xdr:cNvPr id="40" name="TextBox 39">
          <a:extLst>
            <a:ext uri="{FF2B5EF4-FFF2-40B4-BE49-F238E27FC236}">
              <a16:creationId xmlns:a16="http://schemas.microsoft.com/office/drawing/2014/main" id="{00000000-0008-0000-0000-000028000000}"/>
            </a:ext>
          </a:extLst>
        </xdr:cNvPr>
        <xdr:cNvSpPr txBox="1"/>
      </xdr:nvSpPr>
      <xdr:spPr>
        <a:xfrm>
          <a:off x="7571815" y="4600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9</xdr:col>
      <xdr:colOff>504265</xdr:colOff>
      <xdr:row>23</xdr:row>
      <xdr:rowOff>0</xdr:rowOff>
    </xdr:from>
    <xdr:ext cx="184731" cy="264560"/>
    <xdr:sp macro="" textlink="">
      <xdr:nvSpPr>
        <xdr:cNvPr id="41" name="TextBox 40">
          <a:extLst>
            <a:ext uri="{FF2B5EF4-FFF2-40B4-BE49-F238E27FC236}">
              <a16:creationId xmlns:a16="http://schemas.microsoft.com/office/drawing/2014/main" id="{00000000-0008-0000-0000-000029000000}"/>
            </a:ext>
          </a:extLst>
        </xdr:cNvPr>
        <xdr:cNvSpPr txBox="1"/>
      </xdr:nvSpPr>
      <xdr:spPr>
        <a:xfrm>
          <a:off x="7571815" y="4600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9</xdr:col>
      <xdr:colOff>504265</xdr:colOff>
      <xdr:row>23</xdr:row>
      <xdr:rowOff>0</xdr:rowOff>
    </xdr:from>
    <xdr:ext cx="184731" cy="264560"/>
    <xdr:sp macro="" textlink="">
      <xdr:nvSpPr>
        <xdr:cNvPr id="42" name="TextBox 41">
          <a:extLst>
            <a:ext uri="{FF2B5EF4-FFF2-40B4-BE49-F238E27FC236}">
              <a16:creationId xmlns:a16="http://schemas.microsoft.com/office/drawing/2014/main" id="{00000000-0008-0000-0000-00002A000000}"/>
            </a:ext>
          </a:extLst>
        </xdr:cNvPr>
        <xdr:cNvSpPr txBox="1"/>
      </xdr:nvSpPr>
      <xdr:spPr>
        <a:xfrm>
          <a:off x="7571815" y="4600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9</xdr:col>
      <xdr:colOff>504265</xdr:colOff>
      <xdr:row>23</xdr:row>
      <xdr:rowOff>0</xdr:rowOff>
    </xdr:from>
    <xdr:ext cx="184731" cy="264560"/>
    <xdr:sp macro="" textlink="">
      <xdr:nvSpPr>
        <xdr:cNvPr id="43" name="TextBox 42">
          <a:extLst>
            <a:ext uri="{FF2B5EF4-FFF2-40B4-BE49-F238E27FC236}">
              <a16:creationId xmlns:a16="http://schemas.microsoft.com/office/drawing/2014/main" id="{00000000-0008-0000-0000-00002B000000}"/>
            </a:ext>
          </a:extLst>
        </xdr:cNvPr>
        <xdr:cNvSpPr txBox="1"/>
      </xdr:nvSpPr>
      <xdr:spPr>
        <a:xfrm>
          <a:off x="7571815" y="4600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9</xdr:col>
      <xdr:colOff>504265</xdr:colOff>
      <xdr:row>23</xdr:row>
      <xdr:rowOff>0</xdr:rowOff>
    </xdr:from>
    <xdr:ext cx="184731" cy="264560"/>
    <xdr:sp macro="" textlink="">
      <xdr:nvSpPr>
        <xdr:cNvPr id="44" name="TextBox 43">
          <a:extLst>
            <a:ext uri="{FF2B5EF4-FFF2-40B4-BE49-F238E27FC236}">
              <a16:creationId xmlns:a16="http://schemas.microsoft.com/office/drawing/2014/main" id="{00000000-0008-0000-0000-00002C000000}"/>
            </a:ext>
          </a:extLst>
        </xdr:cNvPr>
        <xdr:cNvSpPr txBox="1"/>
      </xdr:nvSpPr>
      <xdr:spPr>
        <a:xfrm>
          <a:off x="7571815" y="4600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9</xdr:col>
      <xdr:colOff>504265</xdr:colOff>
      <xdr:row>23</xdr:row>
      <xdr:rowOff>0</xdr:rowOff>
    </xdr:from>
    <xdr:ext cx="184731" cy="264560"/>
    <xdr:sp macro="" textlink="">
      <xdr:nvSpPr>
        <xdr:cNvPr id="45" name="TextBox 44">
          <a:extLst>
            <a:ext uri="{FF2B5EF4-FFF2-40B4-BE49-F238E27FC236}">
              <a16:creationId xmlns:a16="http://schemas.microsoft.com/office/drawing/2014/main" id="{00000000-0008-0000-0000-00002D000000}"/>
            </a:ext>
          </a:extLst>
        </xdr:cNvPr>
        <xdr:cNvSpPr txBox="1"/>
      </xdr:nvSpPr>
      <xdr:spPr>
        <a:xfrm>
          <a:off x="7571815" y="4600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9</xdr:col>
      <xdr:colOff>504265</xdr:colOff>
      <xdr:row>27</xdr:row>
      <xdr:rowOff>0</xdr:rowOff>
    </xdr:from>
    <xdr:ext cx="184731" cy="264560"/>
    <xdr:sp macro="" textlink="">
      <xdr:nvSpPr>
        <xdr:cNvPr id="47" name="TextBox 46">
          <a:extLst>
            <a:ext uri="{FF2B5EF4-FFF2-40B4-BE49-F238E27FC236}">
              <a16:creationId xmlns:a16="http://schemas.microsoft.com/office/drawing/2014/main" id="{00000000-0008-0000-0000-00002F000000}"/>
            </a:ext>
          </a:extLst>
        </xdr:cNvPr>
        <xdr:cNvSpPr txBox="1"/>
      </xdr:nvSpPr>
      <xdr:spPr>
        <a:xfrm>
          <a:off x="7571815" y="5038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9</xdr:col>
      <xdr:colOff>504265</xdr:colOff>
      <xdr:row>27</xdr:row>
      <xdr:rowOff>0</xdr:rowOff>
    </xdr:from>
    <xdr:ext cx="184731" cy="264560"/>
    <xdr:sp macro="" textlink="">
      <xdr:nvSpPr>
        <xdr:cNvPr id="48" name="TextBox 47">
          <a:extLst>
            <a:ext uri="{FF2B5EF4-FFF2-40B4-BE49-F238E27FC236}">
              <a16:creationId xmlns:a16="http://schemas.microsoft.com/office/drawing/2014/main" id="{00000000-0008-0000-0000-000030000000}"/>
            </a:ext>
          </a:extLst>
        </xdr:cNvPr>
        <xdr:cNvSpPr txBox="1"/>
      </xdr:nvSpPr>
      <xdr:spPr>
        <a:xfrm>
          <a:off x="7571815" y="5038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9</xdr:col>
      <xdr:colOff>504265</xdr:colOff>
      <xdr:row>27</xdr:row>
      <xdr:rowOff>0</xdr:rowOff>
    </xdr:from>
    <xdr:ext cx="184731" cy="264560"/>
    <xdr:sp macro="" textlink="">
      <xdr:nvSpPr>
        <xdr:cNvPr id="49" name="TextBox 48">
          <a:extLst>
            <a:ext uri="{FF2B5EF4-FFF2-40B4-BE49-F238E27FC236}">
              <a16:creationId xmlns:a16="http://schemas.microsoft.com/office/drawing/2014/main" id="{00000000-0008-0000-0000-000031000000}"/>
            </a:ext>
          </a:extLst>
        </xdr:cNvPr>
        <xdr:cNvSpPr txBox="1"/>
      </xdr:nvSpPr>
      <xdr:spPr>
        <a:xfrm>
          <a:off x="7571815" y="5038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9</xdr:col>
      <xdr:colOff>504265</xdr:colOff>
      <xdr:row>27</xdr:row>
      <xdr:rowOff>0</xdr:rowOff>
    </xdr:from>
    <xdr:ext cx="184731" cy="264560"/>
    <xdr:sp macro="" textlink="">
      <xdr:nvSpPr>
        <xdr:cNvPr id="50" name="TextBox 49">
          <a:extLst>
            <a:ext uri="{FF2B5EF4-FFF2-40B4-BE49-F238E27FC236}">
              <a16:creationId xmlns:a16="http://schemas.microsoft.com/office/drawing/2014/main" id="{00000000-0008-0000-0000-000032000000}"/>
            </a:ext>
          </a:extLst>
        </xdr:cNvPr>
        <xdr:cNvSpPr txBox="1"/>
      </xdr:nvSpPr>
      <xdr:spPr>
        <a:xfrm>
          <a:off x="7571815" y="5038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9</xdr:col>
      <xdr:colOff>504265</xdr:colOff>
      <xdr:row>27</xdr:row>
      <xdr:rowOff>0</xdr:rowOff>
    </xdr:from>
    <xdr:ext cx="184731" cy="264560"/>
    <xdr:sp macro="" textlink="">
      <xdr:nvSpPr>
        <xdr:cNvPr id="51" name="TextBox 50">
          <a:extLst>
            <a:ext uri="{FF2B5EF4-FFF2-40B4-BE49-F238E27FC236}">
              <a16:creationId xmlns:a16="http://schemas.microsoft.com/office/drawing/2014/main" id="{00000000-0008-0000-0000-000033000000}"/>
            </a:ext>
          </a:extLst>
        </xdr:cNvPr>
        <xdr:cNvSpPr txBox="1"/>
      </xdr:nvSpPr>
      <xdr:spPr>
        <a:xfrm>
          <a:off x="7571815" y="5038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9</xdr:col>
      <xdr:colOff>504265</xdr:colOff>
      <xdr:row>27</xdr:row>
      <xdr:rowOff>0</xdr:rowOff>
    </xdr:from>
    <xdr:ext cx="184731" cy="264560"/>
    <xdr:sp macro="" textlink="">
      <xdr:nvSpPr>
        <xdr:cNvPr id="52" name="TextBox 51">
          <a:extLst>
            <a:ext uri="{FF2B5EF4-FFF2-40B4-BE49-F238E27FC236}">
              <a16:creationId xmlns:a16="http://schemas.microsoft.com/office/drawing/2014/main" id="{00000000-0008-0000-0000-000034000000}"/>
            </a:ext>
          </a:extLst>
        </xdr:cNvPr>
        <xdr:cNvSpPr txBox="1"/>
      </xdr:nvSpPr>
      <xdr:spPr>
        <a:xfrm>
          <a:off x="7571815" y="5038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9</xdr:col>
      <xdr:colOff>504265</xdr:colOff>
      <xdr:row>27</xdr:row>
      <xdr:rowOff>0</xdr:rowOff>
    </xdr:from>
    <xdr:ext cx="184731" cy="264560"/>
    <xdr:sp macro="" textlink="">
      <xdr:nvSpPr>
        <xdr:cNvPr id="53" name="TextBox 52">
          <a:extLst>
            <a:ext uri="{FF2B5EF4-FFF2-40B4-BE49-F238E27FC236}">
              <a16:creationId xmlns:a16="http://schemas.microsoft.com/office/drawing/2014/main" id="{00000000-0008-0000-0000-000035000000}"/>
            </a:ext>
          </a:extLst>
        </xdr:cNvPr>
        <xdr:cNvSpPr txBox="1"/>
      </xdr:nvSpPr>
      <xdr:spPr>
        <a:xfrm>
          <a:off x="7571815" y="5038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9</xdr:col>
      <xdr:colOff>504265</xdr:colOff>
      <xdr:row>27</xdr:row>
      <xdr:rowOff>0</xdr:rowOff>
    </xdr:from>
    <xdr:ext cx="184731" cy="264560"/>
    <xdr:sp macro="" textlink="">
      <xdr:nvSpPr>
        <xdr:cNvPr id="54" name="TextBox 53">
          <a:extLst>
            <a:ext uri="{FF2B5EF4-FFF2-40B4-BE49-F238E27FC236}">
              <a16:creationId xmlns:a16="http://schemas.microsoft.com/office/drawing/2014/main" id="{00000000-0008-0000-0000-000036000000}"/>
            </a:ext>
          </a:extLst>
        </xdr:cNvPr>
        <xdr:cNvSpPr txBox="1"/>
      </xdr:nvSpPr>
      <xdr:spPr>
        <a:xfrm>
          <a:off x="7571815" y="5038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twoCellAnchor>
    <xdr:from>
      <xdr:col>0</xdr:col>
      <xdr:colOff>0</xdr:colOff>
      <xdr:row>99</xdr:row>
      <xdr:rowOff>9525</xdr:rowOff>
    </xdr:from>
    <xdr:to>
      <xdr:col>0</xdr:col>
      <xdr:colOff>9525</xdr:colOff>
      <xdr:row>99</xdr:row>
      <xdr:rowOff>180975</xdr:rowOff>
    </xdr:to>
    <xdr:sp macro="" textlink="">
      <xdr:nvSpPr>
        <xdr:cNvPr id="58" name="Rectangle 57">
          <a:extLst>
            <a:ext uri="{FF2B5EF4-FFF2-40B4-BE49-F238E27FC236}">
              <a16:creationId xmlns:a16="http://schemas.microsoft.com/office/drawing/2014/main" id="{00000000-0008-0000-0000-00003A000000}"/>
            </a:ext>
          </a:extLst>
        </xdr:cNvPr>
        <xdr:cNvSpPr/>
      </xdr:nvSpPr>
      <xdr:spPr>
        <a:xfrm>
          <a:off x="7429499" y="32461200"/>
          <a:ext cx="3686176" cy="1714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oneCellAnchor>
    <xdr:from>
      <xdr:col>9</xdr:col>
      <xdr:colOff>504265</xdr:colOff>
      <xdr:row>18</xdr:row>
      <xdr:rowOff>0</xdr:rowOff>
    </xdr:from>
    <xdr:ext cx="184731" cy="264560"/>
    <xdr:sp macro="" textlink="">
      <xdr:nvSpPr>
        <xdr:cNvPr id="55" name="TextBox 54">
          <a:extLst>
            <a:ext uri="{FF2B5EF4-FFF2-40B4-BE49-F238E27FC236}">
              <a16:creationId xmlns:a16="http://schemas.microsoft.com/office/drawing/2014/main" id="{00000000-0008-0000-0000-000037000000}"/>
            </a:ext>
          </a:extLst>
        </xdr:cNvPr>
        <xdr:cNvSpPr txBox="1"/>
      </xdr:nvSpPr>
      <xdr:spPr>
        <a:xfrm>
          <a:off x="7507941" y="336176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9</xdr:col>
      <xdr:colOff>504265</xdr:colOff>
      <xdr:row>18</xdr:row>
      <xdr:rowOff>0</xdr:rowOff>
    </xdr:from>
    <xdr:ext cx="184731" cy="264560"/>
    <xdr:sp macro="" textlink="">
      <xdr:nvSpPr>
        <xdr:cNvPr id="56" name="TextBox 55">
          <a:extLst>
            <a:ext uri="{FF2B5EF4-FFF2-40B4-BE49-F238E27FC236}">
              <a16:creationId xmlns:a16="http://schemas.microsoft.com/office/drawing/2014/main" id="{00000000-0008-0000-0000-000038000000}"/>
            </a:ext>
          </a:extLst>
        </xdr:cNvPr>
        <xdr:cNvSpPr txBox="1"/>
      </xdr:nvSpPr>
      <xdr:spPr>
        <a:xfrm>
          <a:off x="7507941" y="336176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9</xdr:col>
      <xdr:colOff>504265</xdr:colOff>
      <xdr:row>20</xdr:row>
      <xdr:rowOff>0</xdr:rowOff>
    </xdr:from>
    <xdr:ext cx="184731" cy="264560"/>
    <xdr:sp macro="" textlink="">
      <xdr:nvSpPr>
        <xdr:cNvPr id="57" name="TextBox 56">
          <a:extLst>
            <a:ext uri="{FF2B5EF4-FFF2-40B4-BE49-F238E27FC236}">
              <a16:creationId xmlns:a16="http://schemas.microsoft.com/office/drawing/2014/main" id="{00000000-0008-0000-0000-000039000000}"/>
            </a:ext>
          </a:extLst>
        </xdr:cNvPr>
        <xdr:cNvSpPr txBox="1"/>
      </xdr:nvSpPr>
      <xdr:spPr>
        <a:xfrm>
          <a:off x="7507941" y="336176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9</xdr:col>
      <xdr:colOff>504265</xdr:colOff>
      <xdr:row>20</xdr:row>
      <xdr:rowOff>0</xdr:rowOff>
    </xdr:from>
    <xdr:ext cx="184731" cy="264560"/>
    <xdr:sp macro="" textlink="">
      <xdr:nvSpPr>
        <xdr:cNvPr id="59" name="TextBox 58">
          <a:extLst>
            <a:ext uri="{FF2B5EF4-FFF2-40B4-BE49-F238E27FC236}">
              <a16:creationId xmlns:a16="http://schemas.microsoft.com/office/drawing/2014/main" id="{00000000-0008-0000-0000-00003B000000}"/>
            </a:ext>
          </a:extLst>
        </xdr:cNvPr>
        <xdr:cNvSpPr txBox="1"/>
      </xdr:nvSpPr>
      <xdr:spPr>
        <a:xfrm>
          <a:off x="7507941" y="336176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9</xdr:col>
      <xdr:colOff>504265</xdr:colOff>
      <xdr:row>21</xdr:row>
      <xdr:rowOff>0</xdr:rowOff>
    </xdr:from>
    <xdr:ext cx="184731" cy="264560"/>
    <xdr:sp macro="" textlink="">
      <xdr:nvSpPr>
        <xdr:cNvPr id="60" name="TextBox 59">
          <a:extLst>
            <a:ext uri="{FF2B5EF4-FFF2-40B4-BE49-F238E27FC236}">
              <a16:creationId xmlns:a16="http://schemas.microsoft.com/office/drawing/2014/main" id="{00000000-0008-0000-0000-00003C000000}"/>
            </a:ext>
          </a:extLst>
        </xdr:cNvPr>
        <xdr:cNvSpPr txBox="1"/>
      </xdr:nvSpPr>
      <xdr:spPr>
        <a:xfrm>
          <a:off x="7507941" y="40341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9</xdr:col>
      <xdr:colOff>504265</xdr:colOff>
      <xdr:row>21</xdr:row>
      <xdr:rowOff>0</xdr:rowOff>
    </xdr:from>
    <xdr:ext cx="184731" cy="264560"/>
    <xdr:sp macro="" textlink="">
      <xdr:nvSpPr>
        <xdr:cNvPr id="63" name="TextBox 62">
          <a:extLst>
            <a:ext uri="{FF2B5EF4-FFF2-40B4-BE49-F238E27FC236}">
              <a16:creationId xmlns:a16="http://schemas.microsoft.com/office/drawing/2014/main" id="{00000000-0008-0000-0000-00003F000000}"/>
            </a:ext>
          </a:extLst>
        </xdr:cNvPr>
        <xdr:cNvSpPr txBox="1"/>
      </xdr:nvSpPr>
      <xdr:spPr>
        <a:xfrm>
          <a:off x="7507941" y="40341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9</xdr:col>
      <xdr:colOff>504265</xdr:colOff>
      <xdr:row>21</xdr:row>
      <xdr:rowOff>0</xdr:rowOff>
    </xdr:from>
    <xdr:ext cx="184731" cy="264560"/>
    <xdr:sp macro="" textlink="">
      <xdr:nvSpPr>
        <xdr:cNvPr id="64" name="TextBox 63">
          <a:extLst>
            <a:ext uri="{FF2B5EF4-FFF2-40B4-BE49-F238E27FC236}">
              <a16:creationId xmlns:a16="http://schemas.microsoft.com/office/drawing/2014/main" id="{00000000-0008-0000-0000-000040000000}"/>
            </a:ext>
          </a:extLst>
        </xdr:cNvPr>
        <xdr:cNvSpPr txBox="1"/>
      </xdr:nvSpPr>
      <xdr:spPr>
        <a:xfrm>
          <a:off x="7507941" y="336176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9</xdr:col>
      <xdr:colOff>504265</xdr:colOff>
      <xdr:row>21</xdr:row>
      <xdr:rowOff>0</xdr:rowOff>
    </xdr:from>
    <xdr:ext cx="184731" cy="264560"/>
    <xdr:sp macro="" textlink="">
      <xdr:nvSpPr>
        <xdr:cNvPr id="65" name="TextBox 64">
          <a:extLst>
            <a:ext uri="{FF2B5EF4-FFF2-40B4-BE49-F238E27FC236}">
              <a16:creationId xmlns:a16="http://schemas.microsoft.com/office/drawing/2014/main" id="{00000000-0008-0000-0000-000041000000}"/>
            </a:ext>
          </a:extLst>
        </xdr:cNvPr>
        <xdr:cNvSpPr txBox="1"/>
      </xdr:nvSpPr>
      <xdr:spPr>
        <a:xfrm>
          <a:off x="7507941" y="336176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9</xdr:col>
      <xdr:colOff>504265</xdr:colOff>
      <xdr:row>26</xdr:row>
      <xdr:rowOff>0</xdr:rowOff>
    </xdr:from>
    <xdr:ext cx="184731" cy="264560"/>
    <xdr:sp macro="" textlink="">
      <xdr:nvSpPr>
        <xdr:cNvPr id="66" name="TextBox 65">
          <a:extLst>
            <a:ext uri="{FF2B5EF4-FFF2-40B4-BE49-F238E27FC236}">
              <a16:creationId xmlns:a16="http://schemas.microsoft.com/office/drawing/2014/main" id="{00000000-0008-0000-0000-000042000000}"/>
            </a:ext>
          </a:extLst>
        </xdr:cNvPr>
        <xdr:cNvSpPr txBox="1"/>
      </xdr:nvSpPr>
      <xdr:spPr>
        <a:xfrm>
          <a:off x="7507941" y="40341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9</xdr:col>
      <xdr:colOff>504265</xdr:colOff>
      <xdr:row>26</xdr:row>
      <xdr:rowOff>0</xdr:rowOff>
    </xdr:from>
    <xdr:ext cx="184731" cy="264560"/>
    <xdr:sp macro="" textlink="">
      <xdr:nvSpPr>
        <xdr:cNvPr id="67" name="TextBox 66">
          <a:extLst>
            <a:ext uri="{FF2B5EF4-FFF2-40B4-BE49-F238E27FC236}">
              <a16:creationId xmlns:a16="http://schemas.microsoft.com/office/drawing/2014/main" id="{00000000-0008-0000-0000-000043000000}"/>
            </a:ext>
          </a:extLst>
        </xdr:cNvPr>
        <xdr:cNvSpPr txBox="1"/>
      </xdr:nvSpPr>
      <xdr:spPr>
        <a:xfrm>
          <a:off x="7507941" y="40341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9</xdr:col>
      <xdr:colOff>504265</xdr:colOff>
      <xdr:row>19</xdr:row>
      <xdr:rowOff>0</xdr:rowOff>
    </xdr:from>
    <xdr:ext cx="184731" cy="264560"/>
    <xdr:sp macro="" textlink="">
      <xdr:nvSpPr>
        <xdr:cNvPr id="68" name="TextBox 67">
          <a:extLst>
            <a:ext uri="{FF2B5EF4-FFF2-40B4-BE49-F238E27FC236}">
              <a16:creationId xmlns:a16="http://schemas.microsoft.com/office/drawing/2014/main" id="{00000000-0008-0000-0000-000044000000}"/>
            </a:ext>
          </a:extLst>
        </xdr:cNvPr>
        <xdr:cNvSpPr txBox="1"/>
      </xdr:nvSpPr>
      <xdr:spPr>
        <a:xfrm>
          <a:off x="7507941" y="336176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9</xdr:col>
      <xdr:colOff>504265</xdr:colOff>
      <xdr:row>19</xdr:row>
      <xdr:rowOff>0</xdr:rowOff>
    </xdr:from>
    <xdr:ext cx="184731" cy="264560"/>
    <xdr:sp macro="" textlink="">
      <xdr:nvSpPr>
        <xdr:cNvPr id="69" name="TextBox 68">
          <a:extLst>
            <a:ext uri="{FF2B5EF4-FFF2-40B4-BE49-F238E27FC236}">
              <a16:creationId xmlns:a16="http://schemas.microsoft.com/office/drawing/2014/main" id="{00000000-0008-0000-0000-000045000000}"/>
            </a:ext>
          </a:extLst>
        </xdr:cNvPr>
        <xdr:cNvSpPr txBox="1"/>
      </xdr:nvSpPr>
      <xdr:spPr>
        <a:xfrm>
          <a:off x="7507941" y="336176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9</xdr:col>
      <xdr:colOff>504265</xdr:colOff>
      <xdr:row>20</xdr:row>
      <xdr:rowOff>0</xdr:rowOff>
    </xdr:from>
    <xdr:ext cx="184731" cy="264560"/>
    <xdr:sp macro="" textlink="">
      <xdr:nvSpPr>
        <xdr:cNvPr id="70" name="TextBox 69">
          <a:extLst>
            <a:ext uri="{FF2B5EF4-FFF2-40B4-BE49-F238E27FC236}">
              <a16:creationId xmlns:a16="http://schemas.microsoft.com/office/drawing/2014/main" id="{00000000-0008-0000-0000-000046000000}"/>
            </a:ext>
          </a:extLst>
        </xdr:cNvPr>
        <xdr:cNvSpPr txBox="1"/>
      </xdr:nvSpPr>
      <xdr:spPr>
        <a:xfrm>
          <a:off x="7507941" y="40341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9</xdr:col>
      <xdr:colOff>504265</xdr:colOff>
      <xdr:row>20</xdr:row>
      <xdr:rowOff>0</xdr:rowOff>
    </xdr:from>
    <xdr:ext cx="184731" cy="264560"/>
    <xdr:sp macro="" textlink="">
      <xdr:nvSpPr>
        <xdr:cNvPr id="71" name="TextBox 70">
          <a:extLst>
            <a:ext uri="{FF2B5EF4-FFF2-40B4-BE49-F238E27FC236}">
              <a16:creationId xmlns:a16="http://schemas.microsoft.com/office/drawing/2014/main" id="{00000000-0008-0000-0000-000047000000}"/>
            </a:ext>
          </a:extLst>
        </xdr:cNvPr>
        <xdr:cNvSpPr txBox="1"/>
      </xdr:nvSpPr>
      <xdr:spPr>
        <a:xfrm>
          <a:off x="7507941" y="40341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9</xdr:col>
      <xdr:colOff>504265</xdr:colOff>
      <xdr:row>20</xdr:row>
      <xdr:rowOff>0</xdr:rowOff>
    </xdr:from>
    <xdr:ext cx="184731" cy="264560"/>
    <xdr:sp macro="" textlink="">
      <xdr:nvSpPr>
        <xdr:cNvPr id="72" name="TextBox 71">
          <a:extLst>
            <a:ext uri="{FF2B5EF4-FFF2-40B4-BE49-F238E27FC236}">
              <a16:creationId xmlns:a16="http://schemas.microsoft.com/office/drawing/2014/main" id="{00000000-0008-0000-0000-000048000000}"/>
            </a:ext>
          </a:extLst>
        </xdr:cNvPr>
        <xdr:cNvSpPr txBox="1"/>
      </xdr:nvSpPr>
      <xdr:spPr>
        <a:xfrm>
          <a:off x="7507941" y="336176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9</xdr:col>
      <xdr:colOff>504265</xdr:colOff>
      <xdr:row>20</xdr:row>
      <xdr:rowOff>0</xdr:rowOff>
    </xdr:from>
    <xdr:ext cx="184731" cy="264560"/>
    <xdr:sp macro="" textlink="">
      <xdr:nvSpPr>
        <xdr:cNvPr id="73" name="TextBox 72">
          <a:extLst>
            <a:ext uri="{FF2B5EF4-FFF2-40B4-BE49-F238E27FC236}">
              <a16:creationId xmlns:a16="http://schemas.microsoft.com/office/drawing/2014/main" id="{00000000-0008-0000-0000-000049000000}"/>
            </a:ext>
          </a:extLst>
        </xdr:cNvPr>
        <xdr:cNvSpPr txBox="1"/>
      </xdr:nvSpPr>
      <xdr:spPr>
        <a:xfrm>
          <a:off x="7507941" y="336176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9</xdr:col>
      <xdr:colOff>504265</xdr:colOff>
      <xdr:row>23</xdr:row>
      <xdr:rowOff>0</xdr:rowOff>
    </xdr:from>
    <xdr:ext cx="184731" cy="264560"/>
    <xdr:sp macro="" textlink="">
      <xdr:nvSpPr>
        <xdr:cNvPr id="74" name="TextBox 73">
          <a:extLst>
            <a:ext uri="{FF2B5EF4-FFF2-40B4-BE49-F238E27FC236}">
              <a16:creationId xmlns:a16="http://schemas.microsoft.com/office/drawing/2014/main" id="{00000000-0008-0000-0000-00004A000000}"/>
            </a:ext>
          </a:extLst>
        </xdr:cNvPr>
        <xdr:cNvSpPr txBox="1"/>
      </xdr:nvSpPr>
      <xdr:spPr>
        <a:xfrm>
          <a:off x="7507941" y="40341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9</xdr:col>
      <xdr:colOff>504265</xdr:colOff>
      <xdr:row>23</xdr:row>
      <xdr:rowOff>0</xdr:rowOff>
    </xdr:from>
    <xdr:ext cx="184731" cy="264560"/>
    <xdr:sp macro="" textlink="">
      <xdr:nvSpPr>
        <xdr:cNvPr id="75" name="TextBox 74">
          <a:extLst>
            <a:ext uri="{FF2B5EF4-FFF2-40B4-BE49-F238E27FC236}">
              <a16:creationId xmlns:a16="http://schemas.microsoft.com/office/drawing/2014/main" id="{00000000-0008-0000-0000-00004B000000}"/>
            </a:ext>
          </a:extLst>
        </xdr:cNvPr>
        <xdr:cNvSpPr txBox="1"/>
      </xdr:nvSpPr>
      <xdr:spPr>
        <a:xfrm>
          <a:off x="7507941" y="40341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9</xdr:col>
      <xdr:colOff>504265</xdr:colOff>
      <xdr:row>25</xdr:row>
      <xdr:rowOff>0</xdr:rowOff>
    </xdr:from>
    <xdr:ext cx="184731" cy="264560"/>
    <xdr:sp macro="" textlink="">
      <xdr:nvSpPr>
        <xdr:cNvPr id="76" name="TextBox 75">
          <a:extLst>
            <a:ext uri="{FF2B5EF4-FFF2-40B4-BE49-F238E27FC236}">
              <a16:creationId xmlns:a16="http://schemas.microsoft.com/office/drawing/2014/main" id="{00000000-0008-0000-0000-00004C000000}"/>
            </a:ext>
          </a:extLst>
        </xdr:cNvPr>
        <xdr:cNvSpPr txBox="1"/>
      </xdr:nvSpPr>
      <xdr:spPr>
        <a:xfrm>
          <a:off x="7507941" y="5378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9</xdr:col>
      <xdr:colOff>504265</xdr:colOff>
      <xdr:row>25</xdr:row>
      <xdr:rowOff>0</xdr:rowOff>
    </xdr:from>
    <xdr:ext cx="184731" cy="264560"/>
    <xdr:sp macro="" textlink="">
      <xdr:nvSpPr>
        <xdr:cNvPr id="77" name="TextBox 76">
          <a:extLst>
            <a:ext uri="{FF2B5EF4-FFF2-40B4-BE49-F238E27FC236}">
              <a16:creationId xmlns:a16="http://schemas.microsoft.com/office/drawing/2014/main" id="{00000000-0008-0000-0000-00004D000000}"/>
            </a:ext>
          </a:extLst>
        </xdr:cNvPr>
        <xdr:cNvSpPr txBox="1"/>
      </xdr:nvSpPr>
      <xdr:spPr>
        <a:xfrm>
          <a:off x="7507941" y="5378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9</xdr:col>
      <xdr:colOff>504265</xdr:colOff>
      <xdr:row>25</xdr:row>
      <xdr:rowOff>0</xdr:rowOff>
    </xdr:from>
    <xdr:ext cx="184731" cy="264560"/>
    <xdr:sp macro="" textlink="">
      <xdr:nvSpPr>
        <xdr:cNvPr id="78" name="TextBox 77">
          <a:extLst>
            <a:ext uri="{FF2B5EF4-FFF2-40B4-BE49-F238E27FC236}">
              <a16:creationId xmlns:a16="http://schemas.microsoft.com/office/drawing/2014/main" id="{00000000-0008-0000-0000-00004E000000}"/>
            </a:ext>
          </a:extLst>
        </xdr:cNvPr>
        <xdr:cNvSpPr txBox="1"/>
      </xdr:nvSpPr>
      <xdr:spPr>
        <a:xfrm>
          <a:off x="7507941" y="5378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9</xdr:col>
      <xdr:colOff>504265</xdr:colOff>
      <xdr:row>25</xdr:row>
      <xdr:rowOff>0</xdr:rowOff>
    </xdr:from>
    <xdr:ext cx="184731" cy="264560"/>
    <xdr:sp macro="" textlink="">
      <xdr:nvSpPr>
        <xdr:cNvPr id="79" name="TextBox 78">
          <a:extLst>
            <a:ext uri="{FF2B5EF4-FFF2-40B4-BE49-F238E27FC236}">
              <a16:creationId xmlns:a16="http://schemas.microsoft.com/office/drawing/2014/main" id="{00000000-0008-0000-0000-00004F000000}"/>
            </a:ext>
          </a:extLst>
        </xdr:cNvPr>
        <xdr:cNvSpPr txBox="1"/>
      </xdr:nvSpPr>
      <xdr:spPr>
        <a:xfrm>
          <a:off x="7507941" y="5378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9</xdr:col>
      <xdr:colOff>504265</xdr:colOff>
      <xdr:row>25</xdr:row>
      <xdr:rowOff>0</xdr:rowOff>
    </xdr:from>
    <xdr:ext cx="184731" cy="264560"/>
    <xdr:sp macro="" textlink="">
      <xdr:nvSpPr>
        <xdr:cNvPr id="80" name="TextBox 79">
          <a:extLst>
            <a:ext uri="{FF2B5EF4-FFF2-40B4-BE49-F238E27FC236}">
              <a16:creationId xmlns:a16="http://schemas.microsoft.com/office/drawing/2014/main" id="{00000000-0008-0000-0000-000050000000}"/>
            </a:ext>
          </a:extLst>
        </xdr:cNvPr>
        <xdr:cNvSpPr txBox="1"/>
      </xdr:nvSpPr>
      <xdr:spPr>
        <a:xfrm>
          <a:off x="7507941" y="5378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9</xdr:col>
      <xdr:colOff>504265</xdr:colOff>
      <xdr:row>25</xdr:row>
      <xdr:rowOff>0</xdr:rowOff>
    </xdr:from>
    <xdr:ext cx="184731" cy="264560"/>
    <xdr:sp macro="" textlink="">
      <xdr:nvSpPr>
        <xdr:cNvPr id="81" name="TextBox 80">
          <a:extLst>
            <a:ext uri="{FF2B5EF4-FFF2-40B4-BE49-F238E27FC236}">
              <a16:creationId xmlns:a16="http://schemas.microsoft.com/office/drawing/2014/main" id="{00000000-0008-0000-0000-000051000000}"/>
            </a:ext>
          </a:extLst>
        </xdr:cNvPr>
        <xdr:cNvSpPr txBox="1"/>
      </xdr:nvSpPr>
      <xdr:spPr>
        <a:xfrm>
          <a:off x="7507941" y="5378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9</xdr:col>
      <xdr:colOff>504265</xdr:colOff>
      <xdr:row>25</xdr:row>
      <xdr:rowOff>0</xdr:rowOff>
    </xdr:from>
    <xdr:ext cx="184731" cy="264560"/>
    <xdr:sp macro="" textlink="">
      <xdr:nvSpPr>
        <xdr:cNvPr id="82" name="TextBox 81">
          <a:extLst>
            <a:ext uri="{FF2B5EF4-FFF2-40B4-BE49-F238E27FC236}">
              <a16:creationId xmlns:a16="http://schemas.microsoft.com/office/drawing/2014/main" id="{00000000-0008-0000-0000-000052000000}"/>
            </a:ext>
          </a:extLst>
        </xdr:cNvPr>
        <xdr:cNvSpPr txBox="1"/>
      </xdr:nvSpPr>
      <xdr:spPr>
        <a:xfrm>
          <a:off x="7507941" y="5378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9</xdr:col>
      <xdr:colOff>504265</xdr:colOff>
      <xdr:row>25</xdr:row>
      <xdr:rowOff>0</xdr:rowOff>
    </xdr:from>
    <xdr:ext cx="184731" cy="264560"/>
    <xdr:sp macro="" textlink="">
      <xdr:nvSpPr>
        <xdr:cNvPr id="83" name="TextBox 82">
          <a:extLst>
            <a:ext uri="{FF2B5EF4-FFF2-40B4-BE49-F238E27FC236}">
              <a16:creationId xmlns:a16="http://schemas.microsoft.com/office/drawing/2014/main" id="{00000000-0008-0000-0000-000053000000}"/>
            </a:ext>
          </a:extLst>
        </xdr:cNvPr>
        <xdr:cNvSpPr txBox="1"/>
      </xdr:nvSpPr>
      <xdr:spPr>
        <a:xfrm>
          <a:off x="7507941" y="5378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9</xdr:col>
      <xdr:colOff>504265</xdr:colOff>
      <xdr:row>25</xdr:row>
      <xdr:rowOff>0</xdr:rowOff>
    </xdr:from>
    <xdr:ext cx="184731" cy="264560"/>
    <xdr:sp macro="" textlink="">
      <xdr:nvSpPr>
        <xdr:cNvPr id="84" name="TextBox 83">
          <a:extLst>
            <a:ext uri="{FF2B5EF4-FFF2-40B4-BE49-F238E27FC236}">
              <a16:creationId xmlns:a16="http://schemas.microsoft.com/office/drawing/2014/main" id="{00000000-0008-0000-0000-000054000000}"/>
            </a:ext>
          </a:extLst>
        </xdr:cNvPr>
        <xdr:cNvSpPr txBox="1"/>
      </xdr:nvSpPr>
      <xdr:spPr>
        <a:xfrm>
          <a:off x="7507941" y="5378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9</xdr:col>
      <xdr:colOff>504265</xdr:colOff>
      <xdr:row>27</xdr:row>
      <xdr:rowOff>0</xdr:rowOff>
    </xdr:from>
    <xdr:ext cx="184731" cy="264560"/>
    <xdr:sp macro="" textlink="">
      <xdr:nvSpPr>
        <xdr:cNvPr id="85" name="TextBox 84">
          <a:extLst>
            <a:ext uri="{FF2B5EF4-FFF2-40B4-BE49-F238E27FC236}">
              <a16:creationId xmlns:a16="http://schemas.microsoft.com/office/drawing/2014/main" id="{00000000-0008-0000-0000-000055000000}"/>
            </a:ext>
          </a:extLst>
        </xdr:cNvPr>
        <xdr:cNvSpPr txBox="1"/>
      </xdr:nvSpPr>
      <xdr:spPr>
        <a:xfrm>
          <a:off x="7507941" y="582705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9</xdr:col>
      <xdr:colOff>504265</xdr:colOff>
      <xdr:row>27</xdr:row>
      <xdr:rowOff>0</xdr:rowOff>
    </xdr:from>
    <xdr:ext cx="184731" cy="264560"/>
    <xdr:sp macro="" textlink="">
      <xdr:nvSpPr>
        <xdr:cNvPr id="86" name="TextBox 85">
          <a:extLst>
            <a:ext uri="{FF2B5EF4-FFF2-40B4-BE49-F238E27FC236}">
              <a16:creationId xmlns:a16="http://schemas.microsoft.com/office/drawing/2014/main" id="{00000000-0008-0000-0000-000056000000}"/>
            </a:ext>
          </a:extLst>
        </xdr:cNvPr>
        <xdr:cNvSpPr txBox="1"/>
      </xdr:nvSpPr>
      <xdr:spPr>
        <a:xfrm>
          <a:off x="7507941" y="582705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9</xdr:col>
      <xdr:colOff>504265</xdr:colOff>
      <xdr:row>27</xdr:row>
      <xdr:rowOff>0</xdr:rowOff>
    </xdr:from>
    <xdr:ext cx="184731" cy="264560"/>
    <xdr:sp macro="" textlink="">
      <xdr:nvSpPr>
        <xdr:cNvPr id="87" name="TextBox 86">
          <a:extLst>
            <a:ext uri="{FF2B5EF4-FFF2-40B4-BE49-F238E27FC236}">
              <a16:creationId xmlns:a16="http://schemas.microsoft.com/office/drawing/2014/main" id="{00000000-0008-0000-0000-000057000000}"/>
            </a:ext>
          </a:extLst>
        </xdr:cNvPr>
        <xdr:cNvSpPr txBox="1"/>
      </xdr:nvSpPr>
      <xdr:spPr>
        <a:xfrm>
          <a:off x="7507941" y="582705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9</xdr:col>
      <xdr:colOff>504265</xdr:colOff>
      <xdr:row>27</xdr:row>
      <xdr:rowOff>0</xdr:rowOff>
    </xdr:from>
    <xdr:ext cx="184731" cy="264560"/>
    <xdr:sp macro="" textlink="">
      <xdr:nvSpPr>
        <xdr:cNvPr id="88" name="TextBox 87">
          <a:extLst>
            <a:ext uri="{FF2B5EF4-FFF2-40B4-BE49-F238E27FC236}">
              <a16:creationId xmlns:a16="http://schemas.microsoft.com/office/drawing/2014/main" id="{00000000-0008-0000-0000-000058000000}"/>
            </a:ext>
          </a:extLst>
        </xdr:cNvPr>
        <xdr:cNvSpPr txBox="1"/>
      </xdr:nvSpPr>
      <xdr:spPr>
        <a:xfrm>
          <a:off x="7507941" y="582705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9</xdr:col>
      <xdr:colOff>504265</xdr:colOff>
      <xdr:row>27</xdr:row>
      <xdr:rowOff>0</xdr:rowOff>
    </xdr:from>
    <xdr:ext cx="184731" cy="264560"/>
    <xdr:sp macro="" textlink="">
      <xdr:nvSpPr>
        <xdr:cNvPr id="89" name="TextBox 88">
          <a:extLst>
            <a:ext uri="{FF2B5EF4-FFF2-40B4-BE49-F238E27FC236}">
              <a16:creationId xmlns:a16="http://schemas.microsoft.com/office/drawing/2014/main" id="{00000000-0008-0000-0000-000059000000}"/>
            </a:ext>
          </a:extLst>
        </xdr:cNvPr>
        <xdr:cNvSpPr txBox="1"/>
      </xdr:nvSpPr>
      <xdr:spPr>
        <a:xfrm>
          <a:off x="7507941" y="582705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9</xdr:col>
      <xdr:colOff>504265</xdr:colOff>
      <xdr:row>27</xdr:row>
      <xdr:rowOff>0</xdr:rowOff>
    </xdr:from>
    <xdr:ext cx="184731" cy="264560"/>
    <xdr:sp macro="" textlink="">
      <xdr:nvSpPr>
        <xdr:cNvPr id="90" name="TextBox 89">
          <a:extLst>
            <a:ext uri="{FF2B5EF4-FFF2-40B4-BE49-F238E27FC236}">
              <a16:creationId xmlns:a16="http://schemas.microsoft.com/office/drawing/2014/main" id="{00000000-0008-0000-0000-00005A000000}"/>
            </a:ext>
          </a:extLst>
        </xdr:cNvPr>
        <xdr:cNvSpPr txBox="1"/>
      </xdr:nvSpPr>
      <xdr:spPr>
        <a:xfrm>
          <a:off x="7507941" y="582705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9</xdr:col>
      <xdr:colOff>504265</xdr:colOff>
      <xdr:row>27</xdr:row>
      <xdr:rowOff>0</xdr:rowOff>
    </xdr:from>
    <xdr:ext cx="184731" cy="264560"/>
    <xdr:sp macro="" textlink="">
      <xdr:nvSpPr>
        <xdr:cNvPr id="91" name="TextBox 90">
          <a:extLst>
            <a:ext uri="{FF2B5EF4-FFF2-40B4-BE49-F238E27FC236}">
              <a16:creationId xmlns:a16="http://schemas.microsoft.com/office/drawing/2014/main" id="{00000000-0008-0000-0000-00005B000000}"/>
            </a:ext>
          </a:extLst>
        </xdr:cNvPr>
        <xdr:cNvSpPr txBox="1"/>
      </xdr:nvSpPr>
      <xdr:spPr>
        <a:xfrm>
          <a:off x="7507941" y="582705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9</xdr:col>
      <xdr:colOff>504265</xdr:colOff>
      <xdr:row>27</xdr:row>
      <xdr:rowOff>0</xdr:rowOff>
    </xdr:from>
    <xdr:ext cx="184731" cy="264560"/>
    <xdr:sp macro="" textlink="">
      <xdr:nvSpPr>
        <xdr:cNvPr id="92" name="TextBox 91">
          <a:extLst>
            <a:ext uri="{FF2B5EF4-FFF2-40B4-BE49-F238E27FC236}">
              <a16:creationId xmlns:a16="http://schemas.microsoft.com/office/drawing/2014/main" id="{00000000-0008-0000-0000-00005C000000}"/>
            </a:ext>
          </a:extLst>
        </xdr:cNvPr>
        <xdr:cNvSpPr txBox="1"/>
      </xdr:nvSpPr>
      <xdr:spPr>
        <a:xfrm>
          <a:off x="7507941" y="582705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9</xdr:col>
      <xdr:colOff>504265</xdr:colOff>
      <xdr:row>27</xdr:row>
      <xdr:rowOff>0</xdr:rowOff>
    </xdr:from>
    <xdr:ext cx="184731" cy="264560"/>
    <xdr:sp macro="" textlink="">
      <xdr:nvSpPr>
        <xdr:cNvPr id="93" name="TextBox 92">
          <a:extLst>
            <a:ext uri="{FF2B5EF4-FFF2-40B4-BE49-F238E27FC236}">
              <a16:creationId xmlns:a16="http://schemas.microsoft.com/office/drawing/2014/main" id="{00000000-0008-0000-0000-00005D000000}"/>
            </a:ext>
          </a:extLst>
        </xdr:cNvPr>
        <xdr:cNvSpPr txBox="1"/>
      </xdr:nvSpPr>
      <xdr:spPr>
        <a:xfrm>
          <a:off x="7507941" y="582705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9</xdr:col>
      <xdr:colOff>504265</xdr:colOff>
      <xdr:row>25</xdr:row>
      <xdr:rowOff>0</xdr:rowOff>
    </xdr:from>
    <xdr:ext cx="184731" cy="264560"/>
    <xdr:sp macro="" textlink="">
      <xdr:nvSpPr>
        <xdr:cNvPr id="94" name="TextBox 93">
          <a:extLst>
            <a:ext uri="{FF2B5EF4-FFF2-40B4-BE49-F238E27FC236}">
              <a16:creationId xmlns:a16="http://schemas.microsoft.com/office/drawing/2014/main" id="{00000000-0008-0000-0000-00005E000000}"/>
            </a:ext>
          </a:extLst>
        </xdr:cNvPr>
        <xdr:cNvSpPr txBox="1"/>
      </xdr:nvSpPr>
      <xdr:spPr>
        <a:xfrm>
          <a:off x="7507941" y="5378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9</xdr:col>
      <xdr:colOff>504265</xdr:colOff>
      <xdr:row>25</xdr:row>
      <xdr:rowOff>0</xdr:rowOff>
    </xdr:from>
    <xdr:ext cx="184731" cy="264560"/>
    <xdr:sp macro="" textlink="">
      <xdr:nvSpPr>
        <xdr:cNvPr id="95" name="TextBox 94">
          <a:extLst>
            <a:ext uri="{FF2B5EF4-FFF2-40B4-BE49-F238E27FC236}">
              <a16:creationId xmlns:a16="http://schemas.microsoft.com/office/drawing/2014/main" id="{00000000-0008-0000-0000-00005F000000}"/>
            </a:ext>
          </a:extLst>
        </xdr:cNvPr>
        <xdr:cNvSpPr txBox="1"/>
      </xdr:nvSpPr>
      <xdr:spPr>
        <a:xfrm>
          <a:off x="7507941" y="5378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9</xdr:col>
      <xdr:colOff>504265</xdr:colOff>
      <xdr:row>25</xdr:row>
      <xdr:rowOff>0</xdr:rowOff>
    </xdr:from>
    <xdr:ext cx="184731" cy="264560"/>
    <xdr:sp macro="" textlink="">
      <xdr:nvSpPr>
        <xdr:cNvPr id="96" name="TextBox 95">
          <a:extLst>
            <a:ext uri="{FF2B5EF4-FFF2-40B4-BE49-F238E27FC236}">
              <a16:creationId xmlns:a16="http://schemas.microsoft.com/office/drawing/2014/main" id="{00000000-0008-0000-0000-000060000000}"/>
            </a:ext>
          </a:extLst>
        </xdr:cNvPr>
        <xdr:cNvSpPr txBox="1"/>
      </xdr:nvSpPr>
      <xdr:spPr>
        <a:xfrm>
          <a:off x="7507941" y="5378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9</xdr:col>
      <xdr:colOff>504265</xdr:colOff>
      <xdr:row>25</xdr:row>
      <xdr:rowOff>0</xdr:rowOff>
    </xdr:from>
    <xdr:ext cx="184731" cy="264560"/>
    <xdr:sp macro="" textlink="">
      <xdr:nvSpPr>
        <xdr:cNvPr id="97" name="TextBox 96">
          <a:extLst>
            <a:ext uri="{FF2B5EF4-FFF2-40B4-BE49-F238E27FC236}">
              <a16:creationId xmlns:a16="http://schemas.microsoft.com/office/drawing/2014/main" id="{00000000-0008-0000-0000-000061000000}"/>
            </a:ext>
          </a:extLst>
        </xdr:cNvPr>
        <xdr:cNvSpPr txBox="1"/>
      </xdr:nvSpPr>
      <xdr:spPr>
        <a:xfrm>
          <a:off x="7507941" y="5378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9</xdr:col>
      <xdr:colOff>504265</xdr:colOff>
      <xdr:row>24</xdr:row>
      <xdr:rowOff>0</xdr:rowOff>
    </xdr:from>
    <xdr:ext cx="184731" cy="264560"/>
    <xdr:sp macro="" textlink="">
      <xdr:nvSpPr>
        <xdr:cNvPr id="98" name="TextBox 97">
          <a:extLst>
            <a:ext uri="{FF2B5EF4-FFF2-40B4-BE49-F238E27FC236}">
              <a16:creationId xmlns:a16="http://schemas.microsoft.com/office/drawing/2014/main" id="{00000000-0008-0000-0000-000062000000}"/>
            </a:ext>
          </a:extLst>
        </xdr:cNvPr>
        <xdr:cNvSpPr txBox="1"/>
      </xdr:nvSpPr>
      <xdr:spPr>
        <a:xfrm>
          <a:off x="7507941" y="5154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9</xdr:col>
      <xdr:colOff>504265</xdr:colOff>
      <xdr:row>24</xdr:row>
      <xdr:rowOff>0</xdr:rowOff>
    </xdr:from>
    <xdr:ext cx="184731" cy="264560"/>
    <xdr:sp macro="" textlink="">
      <xdr:nvSpPr>
        <xdr:cNvPr id="99" name="TextBox 98">
          <a:extLst>
            <a:ext uri="{FF2B5EF4-FFF2-40B4-BE49-F238E27FC236}">
              <a16:creationId xmlns:a16="http://schemas.microsoft.com/office/drawing/2014/main" id="{00000000-0008-0000-0000-000063000000}"/>
            </a:ext>
          </a:extLst>
        </xdr:cNvPr>
        <xdr:cNvSpPr txBox="1"/>
      </xdr:nvSpPr>
      <xdr:spPr>
        <a:xfrm>
          <a:off x="7507941" y="5154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9</xdr:col>
      <xdr:colOff>504265</xdr:colOff>
      <xdr:row>27</xdr:row>
      <xdr:rowOff>0</xdr:rowOff>
    </xdr:from>
    <xdr:ext cx="184731" cy="264560"/>
    <xdr:sp macro="" textlink="">
      <xdr:nvSpPr>
        <xdr:cNvPr id="100" name="TextBox 99">
          <a:extLst>
            <a:ext uri="{FF2B5EF4-FFF2-40B4-BE49-F238E27FC236}">
              <a16:creationId xmlns:a16="http://schemas.microsoft.com/office/drawing/2014/main" id="{00000000-0008-0000-0000-000064000000}"/>
            </a:ext>
          </a:extLst>
        </xdr:cNvPr>
        <xdr:cNvSpPr txBox="1"/>
      </xdr:nvSpPr>
      <xdr:spPr>
        <a:xfrm>
          <a:off x="7507941" y="582705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9</xdr:col>
      <xdr:colOff>504265</xdr:colOff>
      <xdr:row>27</xdr:row>
      <xdr:rowOff>0</xdr:rowOff>
    </xdr:from>
    <xdr:ext cx="184731" cy="264560"/>
    <xdr:sp macro="" textlink="">
      <xdr:nvSpPr>
        <xdr:cNvPr id="101" name="TextBox 100">
          <a:extLst>
            <a:ext uri="{FF2B5EF4-FFF2-40B4-BE49-F238E27FC236}">
              <a16:creationId xmlns:a16="http://schemas.microsoft.com/office/drawing/2014/main" id="{00000000-0008-0000-0000-000065000000}"/>
            </a:ext>
          </a:extLst>
        </xdr:cNvPr>
        <xdr:cNvSpPr txBox="1"/>
      </xdr:nvSpPr>
      <xdr:spPr>
        <a:xfrm>
          <a:off x="7507941" y="582705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twoCellAnchor editAs="oneCell">
    <xdr:from>
      <xdr:col>0</xdr:col>
      <xdr:colOff>28576</xdr:colOff>
      <xdr:row>1</xdr:row>
      <xdr:rowOff>123825</xdr:rowOff>
    </xdr:from>
    <xdr:to>
      <xdr:col>3</xdr:col>
      <xdr:colOff>171451</xdr:colOff>
      <xdr:row>4</xdr:row>
      <xdr:rowOff>152400</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8576" y="342900"/>
          <a:ext cx="2933700" cy="685800"/>
        </a:xfrm>
        <a:prstGeom prst="rect">
          <a:avLst/>
        </a:prstGeom>
      </xdr:spPr>
    </xdr:pic>
    <xdr:clientData/>
  </xdr:twoCellAnchor>
  <xdr:twoCellAnchor editAs="oneCell">
    <xdr:from>
      <xdr:col>0</xdr:col>
      <xdr:colOff>0</xdr:colOff>
      <xdr:row>61</xdr:row>
      <xdr:rowOff>0</xdr:rowOff>
    </xdr:from>
    <xdr:to>
      <xdr:col>3</xdr:col>
      <xdr:colOff>142875</xdr:colOff>
      <xdr:row>61</xdr:row>
      <xdr:rowOff>704850</xdr:rowOff>
    </xdr:to>
    <xdr:pic>
      <xdr:nvPicPr>
        <xdr:cNvPr id="103" name="Picture 102">
          <a:extLst>
            <a:ext uri="{FF2B5EF4-FFF2-40B4-BE49-F238E27FC236}">
              <a16:creationId xmlns:a16="http://schemas.microsoft.com/office/drawing/2014/main" id="{ABF58AC2-A0DE-4E79-9258-3235DA37255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14058900"/>
          <a:ext cx="2933700" cy="704850"/>
        </a:xfrm>
        <a:prstGeom prst="rect">
          <a:avLst/>
        </a:prstGeom>
      </xdr:spPr>
    </xdr:pic>
    <xdr:clientData/>
  </xdr:twoCellAnchor>
  <xdr:twoCellAnchor editAs="oneCell">
    <xdr:from>
      <xdr:col>0</xdr:col>
      <xdr:colOff>0</xdr:colOff>
      <xdr:row>84</xdr:row>
      <xdr:rowOff>0</xdr:rowOff>
    </xdr:from>
    <xdr:to>
      <xdr:col>3</xdr:col>
      <xdr:colOff>142875</xdr:colOff>
      <xdr:row>84</xdr:row>
      <xdr:rowOff>895350</xdr:rowOff>
    </xdr:to>
    <xdr:pic>
      <xdr:nvPicPr>
        <xdr:cNvPr id="104" name="Picture 103">
          <a:extLst>
            <a:ext uri="{FF2B5EF4-FFF2-40B4-BE49-F238E27FC236}">
              <a16:creationId xmlns:a16="http://schemas.microsoft.com/office/drawing/2014/main" id="{028B6D2E-B596-4B6D-B253-D81CA2056A0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27336750"/>
          <a:ext cx="2933700" cy="89535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Smiley\Dropbox\User%20Documents\Jennifer%20Denman\Rental%20Quote%20Form\old\Spydercrane-Mavlift%20Rental%20Agreement%20Form%20Exce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2"/>
      <sheetName val="Data"/>
    </sheetNames>
    <sheetDataSet>
      <sheetData sheetId="0"/>
      <sheetData sheetId="1">
        <row r="1">
          <cell r="A1" t="str">
            <v>Model</v>
          </cell>
        </row>
        <row r="2">
          <cell r="A2" t="str">
            <v>PC25 Electric/Battery</v>
          </cell>
        </row>
        <row r="4">
          <cell r="A4" t="str">
            <v>URW094 110V Electric/Battery</v>
          </cell>
        </row>
        <row r="6">
          <cell r="A6" t="str">
            <v>URW095S Gas/Propane Powered</v>
          </cell>
        </row>
        <row r="7">
          <cell r="A7" t="str">
            <v>URW095S Gas/Propane W/Auxillary Winch</v>
          </cell>
        </row>
        <row r="8">
          <cell r="A8" t="str">
            <v>URW095S 115V Electric/Battery</v>
          </cell>
        </row>
        <row r="9">
          <cell r="A9" t="str">
            <v>URW095S 115V Electric/Battery W/Auxillary Winch</v>
          </cell>
        </row>
        <row r="11">
          <cell r="A11" t="str">
            <v>URW205S Gas/Propane Powered</v>
          </cell>
        </row>
        <row r="12">
          <cell r="A12" t="str">
            <v>URW205S Gas/Propane W/Auxillary Winch</v>
          </cell>
        </row>
        <row r="13">
          <cell r="A13" t="str">
            <v>URW205S 115V Electric/Battery</v>
          </cell>
        </row>
        <row r="14">
          <cell r="A14" t="str">
            <v>URW205S 115V Electric/Battery W/Auxillary Winch</v>
          </cell>
        </row>
        <row r="16">
          <cell r="A16" t="str">
            <v>URW205 Gas/Propane Powered</v>
          </cell>
        </row>
        <row r="17">
          <cell r="A17" t="str">
            <v>URW205 Gas/Propane W/Auxillary Winch</v>
          </cell>
        </row>
        <row r="18">
          <cell r="A18" t="str">
            <v>URW205 115V Electric/Battery</v>
          </cell>
        </row>
        <row r="19">
          <cell r="A19" t="str">
            <v>URW205 115V Electric/Battery W/Auxillary Winch</v>
          </cell>
        </row>
        <row r="21">
          <cell r="A21" t="str">
            <v>URW295 Gas/Propane Powered</v>
          </cell>
        </row>
        <row r="22">
          <cell r="A22" t="str">
            <v>URW295 Gas/Propane W/Auxillary Winch</v>
          </cell>
        </row>
        <row r="23">
          <cell r="A23" t="str">
            <v>URW295 115V Electric/Battery</v>
          </cell>
        </row>
        <row r="24">
          <cell r="A24" t="str">
            <v>URW295 115V Electric/Battery W/Auxillary Winch</v>
          </cell>
        </row>
        <row r="26">
          <cell r="A26" t="str">
            <v>URW306T Diesel Powered No jib/Radio Remote</v>
          </cell>
        </row>
        <row r="27">
          <cell r="A27" t="str">
            <v>URW306T Diesel/110V/Battery Powered No jib/Radio Remote</v>
          </cell>
        </row>
        <row r="29">
          <cell r="A29" t="str">
            <v>URW375 Diesel Powered</v>
          </cell>
        </row>
        <row r="30">
          <cell r="A30" t="str">
            <v>URW376T Diesel Powered No jib/Radio Remote</v>
          </cell>
          <cell r="F30" t="str">
            <v>Day</v>
          </cell>
        </row>
        <row r="31">
          <cell r="A31" t="str">
            <v>URW376T Diesel/110V/Battery Powered No jib/Radio Remote</v>
          </cell>
          <cell r="F31" t="str">
            <v>Week</v>
          </cell>
        </row>
        <row r="32">
          <cell r="F32" t="str">
            <v>Month</v>
          </cell>
        </row>
        <row r="33">
          <cell r="A33" t="str">
            <v>URW306 Diesel Powered</v>
          </cell>
        </row>
        <row r="34">
          <cell r="A34" t="str">
            <v>URW306 Diesel/110V/Battery Powered</v>
          </cell>
        </row>
        <row r="36">
          <cell r="A36" t="str">
            <v>URW376 Diesel Powered</v>
          </cell>
        </row>
        <row r="37">
          <cell r="A37" t="str">
            <v>URW376 Diesel/110V/Battery Powered</v>
          </cell>
        </row>
        <row r="39">
          <cell r="A39" t="str">
            <v>URW506 Diesel Powered</v>
          </cell>
        </row>
        <row r="40">
          <cell r="A40" t="str">
            <v>URW506 Diesel/110v/Battery Powered</v>
          </cell>
        </row>
        <row r="42">
          <cell r="A42" t="str">
            <v>URW547 Diesel Powered</v>
          </cell>
        </row>
        <row r="43">
          <cell r="A43" t="str">
            <v>URW547 Diesel/110v/Battery Powered</v>
          </cell>
        </row>
        <row r="45">
          <cell r="A45" t="str">
            <v>URW706 Diesel Powered</v>
          </cell>
        </row>
        <row r="46">
          <cell r="A46" t="str">
            <v>URW706 Diesel/115V/Battery Powered</v>
          </cell>
        </row>
        <row r="48">
          <cell r="A48" t="str">
            <v>Scorpion Lift 4600 Series Gas/Diesel/110V Optional Wireless Remote</v>
          </cell>
        </row>
        <row r="49">
          <cell r="A49" t="str">
            <v>Scorpion Lift 5900 Series Gas/Diesel/110V Optional Wireless Remote</v>
          </cell>
        </row>
        <row r="50">
          <cell r="A50" t="str">
            <v>Scorpion Lift 7400 Series Gas/Diesel/110V Optional Wireless Remote</v>
          </cell>
        </row>
        <row r="52">
          <cell r="A52" t="str">
            <v>Smiley Work Platform 24"</v>
          </cell>
        </row>
        <row r="53">
          <cell r="A53" t="str">
            <v>Smiley Work Platform 36"</v>
          </cell>
        </row>
        <row r="54">
          <cell r="A54" t="str">
            <v>Trailer W094-W547 Size</v>
          </cell>
        </row>
        <row r="55">
          <cell r="A55" t="str">
            <v>Spyderweb Glass Manipulator 1,300lb Flat Glass</v>
          </cell>
        </row>
        <row r="56">
          <cell r="A56" t="str">
            <v>Spyderweb Glass Manipulator 1,800lb Curved Glass</v>
          </cell>
        </row>
        <row r="57">
          <cell r="A57" t="str">
            <v>Spyderweb Glass Manipulator 2,300lb Flat Glass</v>
          </cell>
        </row>
        <row r="58">
          <cell r="A58" t="str">
            <v>Glass Cups 700lbs Capacity</v>
          </cell>
        </row>
        <row r="59">
          <cell r="A59" t="str">
            <v>Glass Cups 1100lbs Capacity</v>
          </cell>
        </row>
        <row r="60">
          <cell r="A60" t="str">
            <v>3'x6' Travel Mats (Set of 3)</v>
          </cell>
        </row>
        <row r="61">
          <cell r="A61" t="str">
            <v>Outrigger Pad (Set of 4)</v>
          </cell>
        </row>
        <row r="63">
          <cell r="A63" t="str">
            <v>Indoor</v>
          </cell>
        </row>
        <row r="64">
          <cell r="A64" t="str">
            <v>MAVLift Portable 400</v>
          </cell>
        </row>
        <row r="65">
          <cell r="A65" t="str">
            <v>MAVLift Indoor 620</v>
          </cell>
        </row>
        <row r="66">
          <cell r="A66" t="str">
            <v>MAVLift Indoor 880</v>
          </cell>
        </row>
        <row r="67">
          <cell r="A67" t="str">
            <v>MAVLift Indoor 1320</v>
          </cell>
        </row>
        <row r="68">
          <cell r="A68" t="str">
            <v>MAVLift Indoor 2200</v>
          </cell>
        </row>
        <row r="69">
          <cell r="A69" t="str">
            <v>MAVLift Indoor 3080</v>
          </cell>
        </row>
        <row r="71">
          <cell r="A71" t="str">
            <v>Off-Road</v>
          </cell>
        </row>
        <row r="72">
          <cell r="A72" t="str">
            <v>MAVLift Off-Road 770</v>
          </cell>
        </row>
        <row r="73">
          <cell r="A73" t="str">
            <v>MAVLift Off-Road 880</v>
          </cell>
        </row>
        <row r="74">
          <cell r="A74" t="str">
            <v>MAVLift Off-Road 1320</v>
          </cell>
        </row>
        <row r="75">
          <cell r="A75" t="str">
            <v>MAVLift Off-Road 1760</v>
          </cell>
        </row>
        <row r="77">
          <cell r="A77" t="str">
            <v>Elevator Lifts</v>
          </cell>
        </row>
        <row r="78">
          <cell r="A78" t="str">
            <v>MAVLift Elevator M1100</v>
          </cell>
        </row>
        <row r="79">
          <cell r="A79" t="str">
            <v>MAVLift Elevator M500</v>
          </cell>
        </row>
        <row r="80">
          <cell r="A80" t="str">
            <v>MAVLift Elevator Robot R500</v>
          </cell>
        </row>
        <row r="82">
          <cell r="A82" t="str">
            <v>Extreme Off-Road</v>
          </cell>
        </row>
        <row r="83">
          <cell r="A83" t="str">
            <v>MAVLift Crawler Robot V1100</v>
          </cell>
        </row>
        <row r="84">
          <cell r="A84" t="str">
            <v>MAVLift  Crawler Robot V500</v>
          </cell>
        </row>
        <row r="85">
          <cell r="A85" t="str">
            <v>MAVLift Crawler Hoist AB1100</v>
          </cell>
        </row>
        <row r="87">
          <cell r="A87" t="str">
            <v>Material Handling  / Transport</v>
          </cell>
        </row>
        <row r="88">
          <cell r="A88" t="str">
            <v>Big Foot M1000</v>
          </cell>
        </row>
        <row r="89">
          <cell r="A89" t="str">
            <v>Big Foot M1000H</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04"/>
  <sheetViews>
    <sheetView showZeros="0" tabSelected="1" zoomScaleNormal="100" zoomScaleSheetLayoutView="100" workbookViewId="0">
      <selection activeCell="F25" sqref="F25"/>
    </sheetView>
  </sheetViews>
  <sheetFormatPr defaultRowHeight="17.25" customHeight="1" x14ac:dyDescent="0.25"/>
  <cols>
    <col min="1" max="1" width="6.7109375" customWidth="1"/>
    <col min="2" max="2" width="7" customWidth="1"/>
    <col min="3" max="3" width="28.140625" customWidth="1"/>
    <col min="4" max="4" width="10.7109375" customWidth="1"/>
    <col min="5" max="5" width="8.5703125" customWidth="1"/>
    <col min="6" max="6" width="11.7109375" customWidth="1"/>
    <col min="7" max="7" width="9.5703125" customWidth="1"/>
    <col min="8" max="8" width="10.5703125" customWidth="1"/>
    <col min="9" max="9" width="11.85546875" customWidth="1"/>
    <col min="10" max="10" width="19.28515625" customWidth="1"/>
  </cols>
  <sheetData>
    <row r="1" spans="1:10" ht="17.25" customHeight="1" x14ac:dyDescent="0.4">
      <c r="J1" s="12" t="s">
        <v>0</v>
      </c>
    </row>
    <row r="2" spans="1:10" ht="17.25" customHeight="1" x14ac:dyDescent="0.25">
      <c r="I2" s="47">
        <f ca="1">TODAY()</f>
        <v>45050</v>
      </c>
      <c r="J2" s="44"/>
    </row>
    <row r="4" spans="1:10" ht="17.25" customHeight="1" x14ac:dyDescent="0.25">
      <c r="G4" s="2" t="s">
        <v>1</v>
      </c>
      <c r="H4" s="65"/>
      <c r="I4" s="65"/>
      <c r="J4" s="65"/>
    </row>
    <row r="5" spans="1:10" ht="17.25" customHeight="1" x14ac:dyDescent="0.25">
      <c r="G5" s="2" t="s">
        <v>2</v>
      </c>
      <c r="H5" s="66"/>
      <c r="I5" s="66"/>
      <c r="J5" s="66"/>
    </row>
    <row r="6" spans="1:10" ht="17.25" customHeight="1" x14ac:dyDescent="0.3">
      <c r="A6" s="38" t="s">
        <v>75</v>
      </c>
      <c r="H6" s="27"/>
      <c r="I6" s="27"/>
      <c r="J6" s="27"/>
    </row>
    <row r="7" spans="1:10" ht="17.25" customHeight="1" x14ac:dyDescent="0.25">
      <c r="B7" s="2" t="s">
        <v>3</v>
      </c>
      <c r="C7" s="51"/>
      <c r="D7" s="51"/>
      <c r="E7" s="51"/>
      <c r="G7" s="2" t="s">
        <v>4</v>
      </c>
      <c r="H7" s="51"/>
      <c r="I7" s="51"/>
      <c r="J7" s="51"/>
    </row>
    <row r="8" spans="1:10" ht="17.25" customHeight="1" x14ac:dyDescent="0.25">
      <c r="B8" s="2"/>
      <c r="C8" s="51"/>
      <c r="D8" s="51"/>
      <c r="E8" s="51"/>
      <c r="H8" s="51"/>
      <c r="I8" s="51"/>
      <c r="J8" s="51"/>
    </row>
    <row r="9" spans="1:10" ht="17.25" customHeight="1" x14ac:dyDescent="0.25">
      <c r="B9" s="2"/>
      <c r="C9" s="51"/>
      <c r="D9" s="51"/>
      <c r="E9" s="51"/>
      <c r="H9" s="51"/>
      <c r="I9" s="51"/>
      <c r="J9" s="51"/>
    </row>
    <row r="10" spans="1:10" ht="17.25" customHeight="1" x14ac:dyDescent="0.25">
      <c r="B10" s="2" t="s">
        <v>5</v>
      </c>
      <c r="C10" s="51"/>
      <c r="D10" s="51"/>
      <c r="E10" s="51"/>
      <c r="H10" s="51"/>
      <c r="I10" s="51"/>
      <c r="J10" s="51"/>
    </row>
    <row r="11" spans="1:10" ht="17.25" customHeight="1" x14ac:dyDescent="0.25">
      <c r="B11" s="2" t="s">
        <v>6</v>
      </c>
      <c r="C11" s="51"/>
      <c r="D11" s="51"/>
      <c r="E11" s="51"/>
      <c r="H11" s="51"/>
      <c r="I11" s="51"/>
      <c r="J11" s="51"/>
    </row>
    <row r="12" spans="1:10" ht="17.25" customHeight="1" x14ac:dyDescent="0.25">
      <c r="A12" s="52" t="s">
        <v>7</v>
      </c>
      <c r="B12" s="53"/>
      <c r="C12" s="54"/>
      <c r="D12" s="52" t="s">
        <v>8</v>
      </c>
      <c r="E12" s="53"/>
      <c r="F12" s="53"/>
      <c r="G12" s="54"/>
      <c r="H12" s="52" t="s">
        <v>9</v>
      </c>
      <c r="I12" s="53"/>
      <c r="J12" s="54"/>
    </row>
    <row r="13" spans="1:10" ht="17.25" customHeight="1" x14ac:dyDescent="0.25">
      <c r="A13" s="55"/>
      <c r="B13" s="56"/>
      <c r="C13" s="57"/>
      <c r="D13" s="55"/>
      <c r="E13" s="56"/>
      <c r="F13" s="56"/>
      <c r="G13" s="57"/>
      <c r="H13" s="55"/>
      <c r="I13" s="56"/>
      <c r="J13" s="57"/>
    </row>
    <row r="14" spans="1:10" ht="17.25" customHeight="1" x14ac:dyDescent="0.25">
      <c r="A14" s="52" t="s">
        <v>10</v>
      </c>
      <c r="B14" s="53"/>
      <c r="C14" s="54"/>
      <c r="D14" s="52" t="s">
        <v>11</v>
      </c>
      <c r="E14" s="53"/>
      <c r="F14" s="53"/>
      <c r="G14" s="54"/>
      <c r="H14" s="52" t="s">
        <v>12</v>
      </c>
      <c r="I14" s="53"/>
      <c r="J14" s="54"/>
    </row>
    <row r="15" spans="1:10" ht="17.25" customHeight="1" x14ac:dyDescent="0.25">
      <c r="A15" s="55"/>
      <c r="B15" s="56"/>
      <c r="C15" s="57"/>
      <c r="D15" s="55"/>
      <c r="E15" s="56"/>
      <c r="F15" s="56"/>
      <c r="G15" s="57"/>
      <c r="H15" s="55"/>
      <c r="I15" s="56"/>
      <c r="J15" s="57"/>
    </row>
    <row r="16" spans="1:10" ht="17.25" customHeight="1" x14ac:dyDescent="0.3">
      <c r="A16" s="1" t="s">
        <v>13</v>
      </c>
      <c r="B16" s="1" t="s">
        <v>14</v>
      </c>
      <c r="C16" s="62" t="s">
        <v>15</v>
      </c>
      <c r="D16" s="63"/>
      <c r="E16" s="63"/>
      <c r="F16" s="13"/>
      <c r="G16" s="9" t="s">
        <v>16</v>
      </c>
      <c r="H16" s="9" t="s">
        <v>17</v>
      </c>
      <c r="I16" s="9" t="s">
        <v>18</v>
      </c>
      <c r="J16" s="10" t="s">
        <v>19</v>
      </c>
    </row>
    <row r="17" spans="1:10" ht="17.25" customHeight="1" x14ac:dyDescent="0.25">
      <c r="A17" s="42">
        <v>1</v>
      </c>
      <c r="B17" s="42" t="s">
        <v>87</v>
      </c>
      <c r="C17" s="41" t="s">
        <v>90</v>
      </c>
      <c r="D17" s="44"/>
      <c r="E17" s="6" t="str">
        <f>IFERROR(IF(B17&lt;&gt;"","Unit #",""),0)</f>
        <v>Unit #</v>
      </c>
      <c r="F17" s="18">
        <v>5326</v>
      </c>
      <c r="G17" s="30">
        <v>550</v>
      </c>
      <c r="H17" s="30">
        <v>1650</v>
      </c>
      <c r="I17" s="30">
        <v>4950</v>
      </c>
      <c r="J17" s="28"/>
    </row>
    <row r="18" spans="1:10" ht="17.25" customHeight="1" x14ac:dyDescent="0.25">
      <c r="A18" s="60"/>
      <c r="B18" s="60"/>
      <c r="C18" s="15" t="str">
        <f>IFERROR(IF(F17&lt;&gt;"","Replacement Value:",""),0)</f>
        <v>Replacement Value:</v>
      </c>
      <c r="D18" s="16">
        <f>IFERROR(VLOOKUP(F17,#REF!,8,FALSE),0)</f>
        <v>0</v>
      </c>
      <c r="E18" s="15" t="str">
        <f>IF(F17&lt;&gt;"","Serial #","")</f>
        <v>Serial #</v>
      </c>
      <c r="F18" s="17"/>
      <c r="G18" s="29"/>
      <c r="H18" s="29"/>
      <c r="I18" s="29"/>
      <c r="J18" s="28">
        <v>1650</v>
      </c>
    </row>
    <row r="19" spans="1:10" ht="17.25" customHeight="1" x14ac:dyDescent="0.25">
      <c r="A19" s="60"/>
      <c r="B19" s="60"/>
      <c r="C19" s="15"/>
      <c r="D19" s="16"/>
      <c r="E19" s="43" t="str">
        <f>IF(G19="","","Special Rate Applied*")</f>
        <v/>
      </c>
      <c r="F19" s="64"/>
      <c r="G19" s="30" t="str">
        <f>IF(G18="","",G17+G18)</f>
        <v/>
      </c>
      <c r="H19" s="30" t="str">
        <f>IF(H18="","",H17+H18)</f>
        <v/>
      </c>
      <c r="I19" s="30" t="str">
        <f>IF(I18="","",I17+I18)</f>
        <v/>
      </c>
      <c r="J19" s="30"/>
    </row>
    <row r="20" spans="1:10" ht="9" customHeight="1" x14ac:dyDescent="0.25"/>
    <row r="21" spans="1:10" ht="9" customHeight="1" x14ac:dyDescent="0.25"/>
    <row r="22" spans="1:10" ht="17.25" customHeight="1" x14ac:dyDescent="0.25">
      <c r="A22" s="42"/>
      <c r="B22" s="42"/>
      <c r="C22" s="41">
        <f>IFERROR(VLOOKUP(F22,#REF!,2,FALSE),0)</f>
        <v>0</v>
      </c>
      <c r="D22" s="41"/>
      <c r="E22" s="6" t="str">
        <f>IFERROR(IF(B22&lt;&gt;"","Unit #",""),0)</f>
        <v/>
      </c>
      <c r="F22" s="18"/>
      <c r="G22" s="30">
        <f>IFERROR(VLOOKUP(F22,#REF!,5,FALSE),0)</f>
        <v>0</v>
      </c>
      <c r="H22" s="30">
        <f>IFERROR(VLOOKUP(F22,#REF!,6,FALSE),0)</f>
        <v>0</v>
      </c>
      <c r="I22" s="30">
        <f>IFERROR(VLOOKUP(F22,#REF!,7,FALSE),0)</f>
        <v>0</v>
      </c>
      <c r="J22" s="28">
        <f>IF(B22=$G$16,G22*A22,IF(B22=$H$16,H22*A22,IF(B22=$I$16,I22*A22,0)))</f>
        <v>0</v>
      </c>
    </row>
    <row r="23" spans="1:10" ht="17.25" customHeight="1" x14ac:dyDescent="0.25">
      <c r="A23" s="42"/>
      <c r="B23" s="42"/>
      <c r="C23" s="15" t="str">
        <f>IFERROR(IF(F22&lt;&gt;"","Replacement Value:",""),0)</f>
        <v/>
      </c>
      <c r="D23" s="16">
        <f>IFERROR(VLOOKUP(F22,#REF!,8,FALSE),0)</f>
        <v>0</v>
      </c>
      <c r="E23" s="15" t="str">
        <f>IF(F22&lt;&gt;"","Serial #","")</f>
        <v/>
      </c>
      <c r="F23" s="17">
        <f>IFERROR(VLOOKUP(F22,#REF!,4,FALSE),0)</f>
        <v>0</v>
      </c>
      <c r="G23" s="29"/>
      <c r="H23" s="29"/>
      <c r="I23" s="29"/>
      <c r="J23" s="28">
        <f>IF(B22=$G$16,G23*A22,IF(B22=$H$16,H23*A22,IF(B22=$I$16,I23*A22,0)))</f>
        <v>0</v>
      </c>
    </row>
    <row r="24" spans="1:10" ht="17.25" customHeight="1" x14ac:dyDescent="0.25">
      <c r="A24" s="42"/>
      <c r="B24" s="42"/>
      <c r="C24" s="15"/>
      <c r="D24" s="16"/>
      <c r="E24" s="43" t="str">
        <f>IF(G24="","","Special Rate Applied*")</f>
        <v/>
      </c>
      <c r="F24" s="43"/>
      <c r="G24" s="30" t="str">
        <f>IF(G23="","",G22+G23)</f>
        <v/>
      </c>
      <c r="H24" s="30" t="str">
        <f>IF(H23="","",H22+H23)</f>
        <v/>
      </c>
      <c r="I24" s="30" t="str">
        <f>IF(I23="","",I22+I23)</f>
        <v/>
      </c>
      <c r="J24" s="30">
        <f>IFERROR(IF(B22=$G$16,G24*A22,IF(B22=$H$16,H24*A22,IF(B22=$I$16,I24*A22,0))),"")</f>
        <v>0</v>
      </c>
    </row>
    <row r="25" spans="1:10" ht="9" customHeight="1" x14ac:dyDescent="0.25">
      <c r="A25" s="31"/>
      <c r="B25" s="31"/>
      <c r="C25" s="15"/>
      <c r="D25" s="16"/>
      <c r="E25" s="33"/>
      <c r="F25" s="34"/>
      <c r="G25" s="30"/>
      <c r="H25" s="30"/>
      <c r="I25" s="30"/>
      <c r="J25" s="30"/>
    </row>
    <row r="26" spans="1:10" ht="17.25" customHeight="1" x14ac:dyDescent="0.25">
      <c r="A26" s="42"/>
      <c r="B26" s="42"/>
      <c r="C26" s="41">
        <f>IFERROR(VLOOKUP(F26,#REF!,2,FALSE),0)</f>
        <v>0</v>
      </c>
      <c r="D26" s="41"/>
      <c r="E26" s="6" t="str">
        <f>IFERROR(IF(B26&lt;&gt;"","Unit #",""),0)</f>
        <v/>
      </c>
      <c r="F26" s="18"/>
      <c r="G26" s="30">
        <f>IFERROR(VLOOKUP(F26,#REF!,5,FALSE),0)</f>
        <v>0</v>
      </c>
      <c r="H26" s="30">
        <f>IFERROR(VLOOKUP(F26,#REF!,6,FALSE),0)</f>
        <v>0</v>
      </c>
      <c r="I26" s="30">
        <f>IFERROR(VLOOKUP(F26,#REF!,7,FALSE),0)</f>
        <v>0</v>
      </c>
      <c r="J26" s="28">
        <f>IF(B26=$G$16,G26*A26,IF(B26=$H$16,H26*A26,IF(B26=$I$16,I26*A26,0)))</f>
        <v>0</v>
      </c>
    </row>
    <row r="27" spans="1:10" ht="17.25" customHeight="1" x14ac:dyDescent="0.25">
      <c r="A27" s="42"/>
      <c r="B27" s="42"/>
      <c r="C27" s="15" t="str">
        <f>IFERROR(IF(F26&lt;&gt;"","Replacement Value:",""),0)</f>
        <v/>
      </c>
      <c r="D27" s="16">
        <f>IFERROR(VLOOKUP(F26,#REF!,8,FALSE),0)</f>
        <v>0</v>
      </c>
      <c r="E27" s="15" t="str">
        <f>IF(F26&lt;&gt;"","Serial #","")</f>
        <v/>
      </c>
      <c r="F27" s="17">
        <f>IFERROR(VLOOKUP(F26,#REF!,4,FALSE),0)</f>
        <v>0</v>
      </c>
      <c r="G27" s="29"/>
      <c r="H27" s="29"/>
      <c r="I27" s="29"/>
      <c r="J27" s="28">
        <f>IF(B26=$G$16,G27*A26,IF(B26=$H$16,H27*A26,IF(B26=$I$16,I27*A26,0)))</f>
        <v>0</v>
      </c>
    </row>
    <row r="28" spans="1:10" ht="17.25" customHeight="1" x14ac:dyDescent="0.25">
      <c r="A28" s="42"/>
      <c r="B28" s="42"/>
      <c r="C28" s="15"/>
      <c r="D28" s="16"/>
      <c r="E28" s="43" t="str">
        <f>IF(G28="","","Special Rate Applied*")</f>
        <v/>
      </c>
      <c r="F28" s="43"/>
      <c r="G28" s="30" t="str">
        <f>IF(G27="","",G26+G27)</f>
        <v/>
      </c>
      <c r="H28" s="30" t="str">
        <f>IF(H27="","",H26+H27)</f>
        <v/>
      </c>
      <c r="I28" s="30" t="str">
        <f>IF(I27="","",I26+I27)</f>
        <v/>
      </c>
      <c r="J28" s="30">
        <f>IFERROR(IF(B26=$G$16,G28*A26,IF(B26=$H$16,H28*A26,IF(B26=$I$16,I28*A26,0))),"")</f>
        <v>0</v>
      </c>
    </row>
    <row r="29" spans="1:10" ht="15" x14ac:dyDescent="0.25">
      <c r="A29" t="s">
        <v>20</v>
      </c>
      <c r="C29" t="s">
        <v>85</v>
      </c>
      <c r="I29" s="32"/>
      <c r="J29" s="39" t="s">
        <v>91</v>
      </c>
    </row>
    <row r="30" spans="1:10" ht="17.25" customHeight="1" x14ac:dyDescent="0.25">
      <c r="B30" s="50" t="s">
        <v>21</v>
      </c>
      <c r="C30" s="51"/>
      <c r="D30" t="s">
        <v>89</v>
      </c>
      <c r="I30" s="4" t="s">
        <v>88</v>
      </c>
      <c r="J30" s="8">
        <v>0</v>
      </c>
    </row>
    <row r="31" spans="1:10" ht="17.25" customHeight="1" x14ac:dyDescent="0.25">
      <c r="B31" s="50" t="s">
        <v>22</v>
      </c>
      <c r="C31" s="51"/>
      <c r="D31" t="s">
        <v>89</v>
      </c>
      <c r="I31" s="4">
        <f>IF(B31="Third Party Freight",-J31,0)</f>
        <v>0</v>
      </c>
      <c r="J31" s="8">
        <v>0</v>
      </c>
    </row>
    <row r="32" spans="1:10" ht="17.25" customHeight="1" x14ac:dyDescent="0.25">
      <c r="B32" s="50"/>
      <c r="C32" s="51"/>
      <c r="I32" s="4">
        <f>IF(B32="Third Party Freight",-J32,0)</f>
        <v>0</v>
      </c>
      <c r="J32" s="8"/>
    </row>
    <row r="33" spans="1:10" ht="17.25" customHeight="1" x14ac:dyDescent="0.25">
      <c r="A33" t="s">
        <v>23</v>
      </c>
    </row>
    <row r="34" spans="1:10" ht="17.25" customHeight="1" x14ac:dyDescent="0.25">
      <c r="A34" s="51"/>
      <c r="B34" s="51"/>
      <c r="C34" s="51"/>
      <c r="D34" s="51"/>
      <c r="E34" s="51"/>
      <c r="H34" s="5" t="s">
        <v>24</v>
      </c>
      <c r="J34" s="3">
        <f>SUM(J17:J33)</f>
        <v>1650</v>
      </c>
    </row>
    <row r="35" spans="1:10" ht="17.25" customHeight="1" x14ac:dyDescent="0.25">
      <c r="A35" s="51"/>
      <c r="B35" s="51"/>
      <c r="C35" s="51"/>
      <c r="D35" s="51"/>
      <c r="E35" s="51"/>
      <c r="H35" s="5" t="s">
        <v>25</v>
      </c>
      <c r="I35" s="23"/>
      <c r="J35" s="3">
        <f>J34*0</f>
        <v>0</v>
      </c>
    </row>
    <row r="36" spans="1:10" ht="17.25" customHeight="1" x14ac:dyDescent="0.25">
      <c r="A36" s="51"/>
      <c r="B36" s="51"/>
      <c r="C36" s="51"/>
      <c r="D36" s="51"/>
      <c r="E36" s="51"/>
      <c r="H36" s="6" t="s">
        <v>26</v>
      </c>
      <c r="J36" s="7">
        <f>J35+J34</f>
        <v>1650</v>
      </c>
    </row>
    <row r="37" spans="1:10" ht="10.5" customHeight="1" x14ac:dyDescent="0.25">
      <c r="H37" s="6"/>
      <c r="J37" s="11"/>
    </row>
    <row r="38" spans="1:10" ht="17.25" customHeight="1" x14ac:dyDescent="0.25">
      <c r="A38" s="44"/>
      <c r="B38" s="59" t="s">
        <v>78</v>
      </c>
      <c r="C38" s="46"/>
      <c r="D38" s="46"/>
      <c r="E38" s="46"/>
      <c r="F38" s="46"/>
      <c r="G38" s="46"/>
      <c r="H38" s="46"/>
      <c r="I38" s="46"/>
      <c r="J38" s="46"/>
    </row>
    <row r="39" spans="1:10" ht="17.25" customHeight="1" x14ac:dyDescent="0.25">
      <c r="A39" s="44"/>
      <c r="B39" s="46"/>
      <c r="C39" s="46"/>
      <c r="D39" s="46"/>
      <c r="E39" s="46"/>
      <c r="F39" s="46"/>
      <c r="G39" s="46"/>
      <c r="H39" s="46"/>
      <c r="I39" s="46"/>
      <c r="J39" s="46"/>
    </row>
    <row r="40" spans="1:10" ht="39.75" customHeight="1" x14ac:dyDescent="0.25">
      <c r="A40" s="44"/>
      <c r="B40" s="46"/>
      <c r="C40" s="46"/>
      <c r="D40" s="46"/>
      <c r="E40" s="46"/>
      <c r="F40" s="46"/>
      <c r="G40" s="46"/>
      <c r="H40" s="46"/>
      <c r="I40" s="46"/>
      <c r="J40" s="46"/>
    </row>
    <row r="41" spans="1:10" ht="9.75" customHeight="1" x14ac:dyDescent="0.25">
      <c r="B41" s="35"/>
      <c r="C41" s="35"/>
      <c r="D41" s="35"/>
      <c r="E41" s="35"/>
      <c r="F41" s="35"/>
      <c r="G41" s="35"/>
      <c r="H41" s="35"/>
      <c r="I41" s="35"/>
      <c r="J41" s="35"/>
    </row>
    <row r="42" spans="1:10" ht="17.25" customHeight="1" x14ac:dyDescent="0.25">
      <c r="A42" s="44"/>
      <c r="B42" s="58" t="s">
        <v>79</v>
      </c>
      <c r="C42" s="46"/>
      <c r="D42" s="46"/>
      <c r="E42" s="46"/>
      <c r="F42" s="46"/>
      <c r="G42" s="46"/>
      <c r="H42" s="46"/>
      <c r="I42" s="46"/>
      <c r="J42" s="46"/>
    </row>
    <row r="43" spans="1:10" ht="17.25" customHeight="1" x14ac:dyDescent="0.25">
      <c r="A43" s="44"/>
      <c r="B43" s="46"/>
      <c r="C43" s="46"/>
      <c r="D43" s="46"/>
      <c r="E43" s="46"/>
      <c r="F43" s="46"/>
      <c r="G43" s="46"/>
      <c r="H43" s="46"/>
      <c r="I43" s="46"/>
      <c r="J43" s="46"/>
    </row>
    <row r="44" spans="1:10" ht="9.75" customHeight="1" x14ac:dyDescent="0.25">
      <c r="A44" s="44"/>
      <c r="B44" s="46"/>
      <c r="C44" s="46"/>
      <c r="D44" s="46"/>
      <c r="E44" s="46"/>
      <c r="F44" s="46"/>
      <c r="G44" s="46"/>
      <c r="H44" s="46"/>
      <c r="I44" s="46"/>
      <c r="J44" s="46"/>
    </row>
    <row r="45" spans="1:10" ht="9.75" customHeight="1" x14ac:dyDescent="0.25">
      <c r="B45" s="35"/>
      <c r="C45" s="35"/>
      <c r="D45" s="35"/>
      <c r="E45" s="35"/>
      <c r="F45" s="35"/>
      <c r="G45" s="35"/>
      <c r="H45" s="35"/>
      <c r="I45" s="35"/>
      <c r="J45" s="35"/>
    </row>
    <row r="46" spans="1:10" ht="9.75" customHeight="1" x14ac:dyDescent="0.25">
      <c r="A46" s="44"/>
      <c r="B46" s="58" t="s">
        <v>80</v>
      </c>
      <c r="C46" s="46"/>
      <c r="D46" s="46"/>
      <c r="E46" s="46"/>
      <c r="F46" s="46"/>
      <c r="G46" s="46"/>
      <c r="H46" s="46"/>
      <c r="I46" s="46"/>
      <c r="J46" s="46"/>
    </row>
    <row r="47" spans="1:10" ht="67.5" customHeight="1" x14ac:dyDescent="0.25">
      <c r="A47" s="44"/>
      <c r="B47" s="46"/>
      <c r="C47" s="46"/>
      <c r="D47" s="46"/>
      <c r="E47" s="46"/>
      <c r="F47" s="46"/>
      <c r="G47" s="46"/>
      <c r="H47" s="46"/>
      <c r="I47" s="46"/>
      <c r="J47" s="46"/>
    </row>
    <row r="48" spans="1:10" ht="9.75" customHeight="1" x14ac:dyDescent="0.25">
      <c r="B48" s="35"/>
      <c r="C48" s="35"/>
      <c r="D48" s="35"/>
      <c r="E48" s="35"/>
      <c r="F48" s="35"/>
      <c r="G48" s="35"/>
      <c r="H48" s="35"/>
      <c r="I48" s="35"/>
      <c r="J48" s="35"/>
    </row>
    <row r="49" spans="1:10" ht="17.25" customHeight="1" x14ac:dyDescent="0.25">
      <c r="A49" s="44"/>
      <c r="B49" s="58" t="s">
        <v>81</v>
      </c>
      <c r="C49" s="46"/>
      <c r="D49" s="46"/>
      <c r="E49" s="46"/>
      <c r="F49" s="46"/>
      <c r="G49" s="46"/>
      <c r="H49" s="46"/>
      <c r="I49" s="46"/>
      <c r="J49" s="46"/>
    </row>
    <row r="50" spans="1:10" ht="27" customHeight="1" x14ac:dyDescent="0.25">
      <c r="A50" s="44"/>
      <c r="B50" s="46"/>
      <c r="C50" s="46"/>
      <c r="D50" s="46"/>
      <c r="E50" s="46"/>
      <c r="F50" s="46"/>
      <c r="G50" s="46"/>
      <c r="H50" s="46"/>
      <c r="I50" s="46"/>
      <c r="J50" s="46"/>
    </row>
    <row r="51" spans="1:10" ht="9.75" customHeight="1" x14ac:dyDescent="0.25">
      <c r="B51" s="35"/>
      <c r="C51" s="35"/>
      <c r="D51" s="35"/>
      <c r="E51" s="35"/>
      <c r="F51" s="35"/>
      <c r="G51" s="35"/>
      <c r="H51" s="35"/>
      <c r="I51" s="35"/>
      <c r="J51" s="35"/>
    </row>
    <row r="52" spans="1:10" ht="21.95" customHeight="1" x14ac:dyDescent="0.25">
      <c r="A52" s="44"/>
      <c r="B52" s="58" t="s">
        <v>86</v>
      </c>
      <c r="C52" s="46"/>
      <c r="D52" s="46"/>
      <c r="E52" s="46"/>
      <c r="F52" s="46"/>
      <c r="G52" s="46"/>
      <c r="H52" s="46"/>
      <c r="I52" s="46"/>
      <c r="J52" s="46"/>
    </row>
    <row r="53" spans="1:10" ht="21.95" customHeight="1" x14ac:dyDescent="0.25">
      <c r="A53" s="44"/>
      <c r="B53" s="46"/>
      <c r="C53" s="46"/>
      <c r="D53" s="46"/>
      <c r="E53" s="46"/>
      <c r="F53" s="46"/>
      <c r="G53" s="46"/>
      <c r="H53" s="46"/>
      <c r="I53" s="46"/>
      <c r="J53" s="46"/>
    </row>
    <row r="54" spans="1:10" ht="9.75" customHeight="1" x14ac:dyDescent="0.25">
      <c r="B54" s="35"/>
      <c r="C54" s="35"/>
      <c r="D54" s="35"/>
      <c r="E54" s="35"/>
      <c r="F54" s="35"/>
      <c r="G54" s="35"/>
      <c r="H54" s="35"/>
      <c r="I54" s="35"/>
      <c r="J54" s="35"/>
    </row>
    <row r="55" spans="1:10" ht="17.25" customHeight="1" x14ac:dyDescent="0.25">
      <c r="A55" s="44"/>
      <c r="B55" s="49" t="s">
        <v>76</v>
      </c>
      <c r="C55" s="44"/>
      <c r="D55" s="44"/>
      <c r="E55" s="44"/>
      <c r="F55" s="44"/>
      <c r="G55" s="44"/>
      <c r="H55" s="44"/>
      <c r="I55" s="44"/>
      <c r="J55" s="44"/>
    </row>
    <row r="56" spans="1:10" ht="9.75" customHeight="1" x14ac:dyDescent="0.25">
      <c r="A56" s="44"/>
      <c r="B56" s="44"/>
      <c r="C56" s="44"/>
      <c r="D56" s="44"/>
      <c r="E56" s="44"/>
      <c r="F56" s="44"/>
      <c r="G56" s="44"/>
      <c r="H56" s="44"/>
      <c r="I56" s="44"/>
      <c r="J56" s="44"/>
    </row>
    <row r="57" spans="1:10" ht="15" customHeight="1" x14ac:dyDescent="0.25"/>
    <row r="58" spans="1:10" ht="23.25" customHeight="1" x14ac:dyDescent="0.25">
      <c r="A58" s="14" t="s">
        <v>3</v>
      </c>
      <c r="B58" s="14"/>
      <c r="C58" s="14"/>
      <c r="D58" s="14"/>
      <c r="E58" s="25" t="s">
        <v>27</v>
      </c>
      <c r="F58" s="14"/>
      <c r="G58" s="14"/>
      <c r="H58" s="14"/>
      <c r="I58" s="14"/>
      <c r="J58" s="14"/>
    </row>
    <row r="59" spans="1:10" ht="33.75" customHeight="1" x14ac:dyDescent="0.25">
      <c r="A59" s="24" t="s">
        <v>28</v>
      </c>
      <c r="B59" s="24"/>
      <c r="C59" s="24"/>
      <c r="D59" s="24"/>
      <c r="E59" s="26" t="s">
        <v>29</v>
      </c>
      <c r="F59" s="24"/>
      <c r="G59" s="24"/>
      <c r="H59" s="24"/>
      <c r="I59" s="24" t="s">
        <v>30</v>
      </c>
      <c r="J59" s="24"/>
    </row>
    <row r="61" spans="1:10" ht="13.5" customHeight="1" x14ac:dyDescent="0.25"/>
    <row r="62" spans="1:10" ht="105" customHeight="1" x14ac:dyDescent="0.25">
      <c r="A62" s="19"/>
      <c r="F62" s="20"/>
      <c r="G62" s="45" t="s">
        <v>0</v>
      </c>
      <c r="H62" s="46"/>
      <c r="I62" s="46"/>
      <c r="J62" s="46"/>
    </row>
    <row r="63" spans="1:10" ht="35.25" customHeight="1" x14ac:dyDescent="0.25">
      <c r="A63" s="19"/>
      <c r="F63" s="20"/>
      <c r="G63" s="36"/>
      <c r="H63" s="35"/>
      <c r="I63" s="35"/>
      <c r="J63" s="35"/>
    </row>
    <row r="64" spans="1:10" ht="17.25" customHeight="1" x14ac:dyDescent="0.25">
      <c r="B64" s="19"/>
      <c r="C64" s="48" t="s">
        <v>31</v>
      </c>
      <c r="D64" s="48"/>
      <c r="E64" s="48"/>
      <c r="F64" s="48"/>
      <c r="G64" s="48"/>
      <c r="H64" s="48"/>
      <c r="I64" s="48"/>
      <c r="J64" s="48"/>
    </row>
    <row r="66" spans="1:10" ht="15.75" customHeight="1" x14ac:dyDescent="0.25">
      <c r="A66" s="22" t="s">
        <v>32</v>
      </c>
      <c r="B66" s="40" t="s">
        <v>33</v>
      </c>
      <c r="C66" s="40"/>
      <c r="D66" s="40"/>
      <c r="E66" s="40"/>
      <c r="F66" s="40"/>
      <c r="G66" s="40"/>
      <c r="H66" s="40"/>
      <c r="I66" s="40"/>
      <c r="J66" s="44"/>
    </row>
    <row r="67" spans="1:10" ht="45.75" customHeight="1" x14ac:dyDescent="0.25">
      <c r="A67" s="22" t="s">
        <v>34</v>
      </c>
      <c r="B67" s="40" t="s">
        <v>35</v>
      </c>
      <c r="C67" s="40"/>
      <c r="D67" s="40"/>
      <c r="E67" s="40"/>
      <c r="F67" s="40"/>
      <c r="G67" s="40"/>
      <c r="H67" s="40"/>
      <c r="I67" s="40"/>
      <c r="J67" s="44"/>
    </row>
    <row r="68" spans="1:10" ht="32.25" customHeight="1" x14ac:dyDescent="0.25">
      <c r="A68" s="22"/>
      <c r="B68" s="40" t="s">
        <v>36</v>
      </c>
      <c r="C68" s="40"/>
      <c r="D68" s="40"/>
      <c r="E68" s="40"/>
      <c r="F68" s="40"/>
      <c r="G68" s="40"/>
      <c r="H68" s="40"/>
      <c r="I68" s="40"/>
      <c r="J68" s="44"/>
    </row>
    <row r="69" spans="1:10" ht="44.25" customHeight="1" x14ac:dyDescent="0.25">
      <c r="A69" s="22" t="s">
        <v>37</v>
      </c>
      <c r="B69" s="40" t="s">
        <v>38</v>
      </c>
      <c r="C69" s="40"/>
      <c r="D69" s="40"/>
      <c r="E69" s="40"/>
      <c r="F69" s="40"/>
      <c r="G69" s="40"/>
      <c r="H69" s="40"/>
      <c r="I69" s="40"/>
      <c r="J69" s="44"/>
    </row>
    <row r="70" spans="1:10" ht="19.5" customHeight="1" x14ac:dyDescent="0.25">
      <c r="A70" s="22" t="s">
        <v>39</v>
      </c>
      <c r="B70" s="40" t="s">
        <v>40</v>
      </c>
      <c r="C70" s="40"/>
      <c r="D70" s="40"/>
      <c r="E70" s="40"/>
      <c r="F70" s="40"/>
      <c r="G70" s="40"/>
      <c r="H70" s="40"/>
      <c r="I70" s="40"/>
      <c r="J70" s="44"/>
    </row>
    <row r="71" spans="1:10" ht="34.5" customHeight="1" x14ac:dyDescent="0.25">
      <c r="A71" s="22" t="s">
        <v>41</v>
      </c>
      <c r="B71" s="40" t="s">
        <v>42</v>
      </c>
      <c r="C71" s="40"/>
      <c r="D71" s="40"/>
      <c r="E71" s="40"/>
      <c r="F71" s="40"/>
      <c r="G71" s="40"/>
      <c r="H71" s="40"/>
      <c r="I71" s="40"/>
      <c r="J71" s="44"/>
    </row>
    <row r="72" spans="1:10" ht="34.5" customHeight="1" x14ac:dyDescent="0.25">
      <c r="A72" s="22" t="s">
        <v>43</v>
      </c>
      <c r="B72" s="40" t="s">
        <v>44</v>
      </c>
      <c r="C72" s="40"/>
      <c r="D72" s="40"/>
      <c r="E72" s="40"/>
      <c r="F72" s="40"/>
      <c r="G72" s="40"/>
      <c r="H72" s="40"/>
      <c r="I72" s="40"/>
      <c r="J72" s="44"/>
    </row>
    <row r="73" spans="1:10" ht="64.5" customHeight="1" x14ac:dyDescent="0.25">
      <c r="A73" s="22" t="s">
        <v>45</v>
      </c>
      <c r="B73" s="40" t="s">
        <v>73</v>
      </c>
      <c r="C73" s="40"/>
      <c r="D73" s="40"/>
      <c r="E73" s="40"/>
      <c r="F73" s="40"/>
      <c r="G73" s="40"/>
      <c r="H73" s="40"/>
      <c r="I73" s="40"/>
      <c r="J73" s="44"/>
    </row>
    <row r="74" spans="1:10" ht="34.5" customHeight="1" x14ac:dyDescent="0.25">
      <c r="A74" s="22" t="s">
        <v>46</v>
      </c>
      <c r="B74" s="40" t="s">
        <v>82</v>
      </c>
      <c r="C74" s="40"/>
      <c r="D74" s="40"/>
      <c r="E74" s="40"/>
      <c r="F74" s="40"/>
      <c r="G74" s="40"/>
      <c r="H74" s="40"/>
      <c r="I74" s="40"/>
      <c r="J74" s="44"/>
    </row>
    <row r="75" spans="1:10" ht="79.5" customHeight="1" x14ac:dyDescent="0.25">
      <c r="A75" s="22" t="s">
        <v>47</v>
      </c>
      <c r="B75" s="40" t="s">
        <v>48</v>
      </c>
      <c r="C75" s="40"/>
      <c r="D75" s="40"/>
      <c r="E75" s="40"/>
      <c r="F75" s="40"/>
      <c r="G75" s="40"/>
      <c r="H75" s="40"/>
      <c r="I75" s="40"/>
      <c r="J75" s="44"/>
    </row>
    <row r="76" spans="1:10" ht="87.75" customHeight="1" x14ac:dyDescent="0.25">
      <c r="A76" s="22" t="s">
        <v>49</v>
      </c>
      <c r="B76" s="40" t="s">
        <v>50</v>
      </c>
      <c r="C76" s="40"/>
      <c r="D76" s="40"/>
      <c r="E76" s="40"/>
      <c r="F76" s="40"/>
      <c r="G76" s="40"/>
      <c r="H76" s="40"/>
      <c r="I76" s="40"/>
      <c r="J76" s="44"/>
    </row>
    <row r="77" spans="1:10" ht="27" customHeight="1" x14ac:dyDescent="0.25">
      <c r="A77" s="22" t="s">
        <v>51</v>
      </c>
      <c r="B77" s="40" t="s">
        <v>52</v>
      </c>
      <c r="C77" s="40"/>
      <c r="D77" s="40"/>
      <c r="E77" s="40"/>
      <c r="F77" s="40"/>
      <c r="G77" s="40"/>
      <c r="H77" s="40"/>
      <c r="I77" s="40"/>
      <c r="J77" s="61"/>
    </row>
    <row r="78" spans="1:10" ht="36.75" customHeight="1" x14ac:dyDescent="0.25">
      <c r="A78" s="22" t="s">
        <v>53</v>
      </c>
      <c r="B78" s="40" t="s">
        <v>54</v>
      </c>
      <c r="C78" s="40"/>
      <c r="D78" s="40"/>
      <c r="E78" s="40"/>
      <c r="F78" s="40"/>
      <c r="G78" s="40"/>
      <c r="H78" s="40"/>
      <c r="I78" s="40"/>
      <c r="J78" s="44"/>
    </row>
    <row r="79" spans="1:10" ht="33" customHeight="1" x14ac:dyDescent="0.25">
      <c r="A79" s="22" t="s">
        <v>55</v>
      </c>
      <c r="B79" s="40" t="s">
        <v>56</v>
      </c>
      <c r="C79" s="40"/>
      <c r="D79" s="40"/>
      <c r="E79" s="40"/>
      <c r="F79" s="40"/>
      <c r="G79" s="40"/>
      <c r="H79" s="40"/>
      <c r="I79" s="40"/>
      <c r="J79" s="44"/>
    </row>
    <row r="80" spans="1:10" ht="20.25" customHeight="1" x14ac:dyDescent="0.25">
      <c r="A80" s="22" t="s">
        <v>57</v>
      </c>
      <c r="B80" s="40" t="s">
        <v>58</v>
      </c>
      <c r="C80" s="40"/>
      <c r="D80" s="40"/>
      <c r="E80" s="40"/>
      <c r="F80" s="40"/>
      <c r="G80" s="40"/>
      <c r="H80" s="40"/>
      <c r="I80" s="40"/>
      <c r="J80" s="44"/>
    </row>
    <row r="81" spans="1:10" ht="74.25" customHeight="1" x14ac:dyDescent="0.25">
      <c r="A81" s="22" t="s">
        <v>59</v>
      </c>
      <c r="B81" s="40" t="s">
        <v>60</v>
      </c>
      <c r="C81" s="40"/>
      <c r="D81" s="40"/>
      <c r="E81" s="40"/>
      <c r="F81" s="40"/>
      <c r="G81" s="40"/>
      <c r="H81" s="40"/>
      <c r="I81" s="40"/>
      <c r="J81" s="44"/>
    </row>
    <row r="82" spans="1:10" ht="67.5" customHeight="1" x14ac:dyDescent="0.25">
      <c r="A82" s="22" t="s">
        <v>61</v>
      </c>
      <c r="B82" s="40" t="s">
        <v>62</v>
      </c>
      <c r="C82" s="40"/>
      <c r="D82" s="40"/>
      <c r="E82" s="40"/>
      <c r="F82" s="40"/>
      <c r="G82" s="40"/>
      <c r="H82" s="40"/>
      <c r="I82" s="40"/>
      <c r="J82" s="44"/>
    </row>
    <row r="83" spans="1:10" ht="57" customHeight="1" x14ac:dyDescent="0.25">
      <c r="A83" s="22" t="s">
        <v>63</v>
      </c>
      <c r="B83" s="40" t="s">
        <v>64</v>
      </c>
      <c r="C83" s="40"/>
      <c r="D83" s="40"/>
      <c r="E83" s="40"/>
      <c r="F83" s="40"/>
      <c r="G83" s="40"/>
      <c r="H83" s="40"/>
      <c r="I83" s="40"/>
      <c r="J83" s="44"/>
    </row>
    <row r="84" spans="1:10" ht="62.25" customHeight="1" x14ac:dyDescent="0.25">
      <c r="A84" s="22" t="s">
        <v>65</v>
      </c>
      <c r="B84" s="40" t="s">
        <v>66</v>
      </c>
      <c r="C84" s="40"/>
      <c r="D84" s="40"/>
      <c r="E84" s="40"/>
      <c r="F84" s="40"/>
      <c r="G84" s="40"/>
      <c r="H84" s="40"/>
      <c r="I84" s="40"/>
      <c r="J84" s="44"/>
    </row>
    <row r="85" spans="1:10" ht="131.25" customHeight="1" x14ac:dyDescent="0.25">
      <c r="A85" s="19"/>
      <c r="F85" s="20"/>
      <c r="G85" s="45" t="s">
        <v>0</v>
      </c>
      <c r="H85" s="46"/>
      <c r="I85" s="46"/>
      <c r="J85" s="46"/>
    </row>
    <row r="86" spans="1:10" ht="35.25" customHeight="1" x14ac:dyDescent="0.25">
      <c r="A86" s="22" t="s">
        <v>67</v>
      </c>
      <c r="B86" s="40" t="s">
        <v>74</v>
      </c>
      <c r="C86" s="40"/>
      <c r="D86" s="40"/>
      <c r="E86" s="40"/>
      <c r="F86" s="40"/>
      <c r="G86" s="40"/>
      <c r="H86" s="40"/>
      <c r="I86" s="40"/>
      <c r="J86" s="44"/>
    </row>
    <row r="87" spans="1:10" ht="63.75" customHeight="1" x14ac:dyDescent="0.25">
      <c r="A87" s="22" t="s">
        <v>68</v>
      </c>
      <c r="B87" s="40" t="s">
        <v>83</v>
      </c>
      <c r="C87" s="40"/>
      <c r="D87" s="40"/>
      <c r="E87" s="40"/>
      <c r="F87" s="40"/>
      <c r="G87" s="40"/>
      <c r="H87" s="40"/>
      <c r="I87" s="40"/>
      <c r="J87" s="44"/>
    </row>
    <row r="88" spans="1:10" ht="47.25" customHeight="1" x14ac:dyDescent="0.25">
      <c r="A88" s="22" t="s">
        <v>69</v>
      </c>
      <c r="B88" s="40" t="s">
        <v>70</v>
      </c>
      <c r="C88" s="40"/>
      <c r="D88" s="40"/>
      <c r="E88" s="40"/>
      <c r="F88" s="40"/>
      <c r="G88" s="40"/>
      <c r="H88" s="40"/>
      <c r="I88" s="40"/>
      <c r="J88" s="44"/>
    </row>
    <row r="89" spans="1:10" ht="15" x14ac:dyDescent="0.25">
      <c r="A89" s="22" t="s">
        <v>71</v>
      </c>
      <c r="B89" s="40" t="s">
        <v>72</v>
      </c>
      <c r="C89" s="40"/>
      <c r="D89" s="40"/>
      <c r="E89" s="40"/>
      <c r="F89" s="40"/>
      <c r="G89" s="40"/>
      <c r="H89" s="40"/>
      <c r="I89" s="40"/>
      <c r="J89" s="44"/>
    </row>
    <row r="90" spans="1:10" ht="61.5" customHeight="1" x14ac:dyDescent="0.25">
      <c r="A90" s="22" t="s">
        <v>77</v>
      </c>
      <c r="B90" s="40" t="s">
        <v>84</v>
      </c>
      <c r="C90" s="40"/>
      <c r="D90" s="40"/>
      <c r="E90" s="40"/>
      <c r="F90" s="40"/>
      <c r="G90" s="40"/>
      <c r="H90" s="40"/>
      <c r="I90" s="40"/>
      <c r="J90" s="40"/>
    </row>
    <row r="91" spans="1:10" ht="61.5" customHeight="1" x14ac:dyDescent="0.25">
      <c r="A91" s="22"/>
      <c r="B91" s="40"/>
      <c r="C91" s="40"/>
      <c r="D91" s="40"/>
      <c r="E91" s="40"/>
      <c r="F91" s="40"/>
      <c r="G91" s="40"/>
      <c r="H91" s="40"/>
      <c r="I91" s="40"/>
      <c r="J91" s="40"/>
    </row>
    <row r="92" spans="1:10" ht="61.5" customHeight="1" x14ac:dyDescent="0.25">
      <c r="A92" s="22"/>
      <c r="B92" s="40"/>
      <c r="C92" s="40"/>
      <c r="D92" s="40"/>
      <c r="E92" s="40"/>
      <c r="F92" s="40"/>
      <c r="G92" s="40"/>
      <c r="H92" s="40"/>
      <c r="I92" s="40"/>
      <c r="J92" s="40"/>
    </row>
    <row r="93" spans="1:10" ht="48" customHeight="1" x14ac:dyDescent="0.25">
      <c r="A93" s="14" t="s">
        <v>3</v>
      </c>
      <c r="B93" s="14"/>
      <c r="C93" s="14"/>
      <c r="D93" s="14"/>
      <c r="E93" s="25" t="s">
        <v>27</v>
      </c>
      <c r="F93" s="14"/>
      <c r="G93" s="14"/>
      <c r="H93" s="14"/>
      <c r="I93" s="14"/>
      <c r="J93" s="14"/>
    </row>
    <row r="94" spans="1:10" ht="47.25" customHeight="1" x14ac:dyDescent="0.25">
      <c r="A94" s="24" t="s">
        <v>28</v>
      </c>
      <c r="B94" s="24"/>
      <c r="C94" s="24"/>
      <c r="D94" s="24"/>
      <c r="E94" s="26" t="s">
        <v>29</v>
      </c>
      <c r="F94" s="24"/>
      <c r="G94" s="24"/>
      <c r="H94" s="24"/>
      <c r="I94" s="24" t="s">
        <v>30</v>
      </c>
      <c r="J94" s="24"/>
    </row>
    <row r="95" spans="1:10" ht="55.5" customHeight="1" x14ac:dyDescent="0.25"/>
    <row r="96" spans="1:10" ht="29.25" customHeight="1" x14ac:dyDescent="0.25"/>
    <row r="97" spans="1:9" ht="68.25" customHeight="1" x14ac:dyDescent="0.25"/>
    <row r="98" spans="1:9" ht="33.75" customHeight="1" x14ac:dyDescent="0.25"/>
    <row r="99" spans="1:9" ht="199.5" customHeight="1" x14ac:dyDescent="0.25"/>
    <row r="100" spans="1:9" ht="199.5" customHeight="1" x14ac:dyDescent="0.25">
      <c r="C100" s="37"/>
      <c r="D100" s="37"/>
      <c r="E100" s="37"/>
      <c r="F100" s="37"/>
      <c r="G100" s="37"/>
      <c r="H100" s="37"/>
      <c r="I100" s="37"/>
    </row>
    <row r="101" spans="1:9" ht="199.5" customHeight="1" x14ac:dyDescent="0.25">
      <c r="A101" s="21"/>
      <c r="B101" s="37"/>
      <c r="C101" s="37"/>
      <c r="D101" s="37"/>
      <c r="E101" s="37"/>
      <c r="F101" s="37"/>
      <c r="G101" s="37"/>
      <c r="H101" s="37"/>
      <c r="I101" s="37"/>
    </row>
    <row r="102" spans="1:9" ht="199.5" customHeight="1" x14ac:dyDescent="0.25">
      <c r="A102" s="21"/>
      <c r="B102" s="37"/>
      <c r="C102" s="37"/>
      <c r="D102" s="37"/>
      <c r="E102" s="37"/>
      <c r="F102" s="37"/>
      <c r="G102" s="37"/>
      <c r="H102" s="37"/>
      <c r="I102" s="37"/>
    </row>
    <row r="103" spans="1:9" ht="17.25" customHeight="1" x14ac:dyDescent="0.25">
      <c r="A103" s="21"/>
      <c r="B103" s="37"/>
      <c r="C103" s="37"/>
      <c r="D103" s="37"/>
      <c r="E103" s="37"/>
      <c r="F103" s="37"/>
      <c r="G103" s="37"/>
      <c r="H103" s="37"/>
      <c r="I103" s="37"/>
    </row>
    <row r="104" spans="1:9" ht="17.25" customHeight="1" x14ac:dyDescent="0.25">
      <c r="A104" s="21"/>
      <c r="B104" s="37"/>
    </row>
  </sheetData>
  <sheetProtection selectLockedCells="1"/>
  <mergeCells count="81">
    <mergeCell ref="H4:J4"/>
    <mergeCell ref="H5:J5"/>
    <mergeCell ref="H7:J7"/>
    <mergeCell ref="H8:J8"/>
    <mergeCell ref="C7:E7"/>
    <mergeCell ref="C8:E8"/>
    <mergeCell ref="H12:J12"/>
    <mergeCell ref="H13:J13"/>
    <mergeCell ref="C17:D17"/>
    <mergeCell ref="C16:E16"/>
    <mergeCell ref="E19:F19"/>
    <mergeCell ref="A14:C14"/>
    <mergeCell ref="H14:J14"/>
    <mergeCell ref="H15:J15"/>
    <mergeCell ref="H9:J9"/>
    <mergeCell ref="H10:J10"/>
    <mergeCell ref="H11:J11"/>
    <mergeCell ref="C9:E9"/>
    <mergeCell ref="C10:E10"/>
    <mergeCell ref="C11:E11"/>
    <mergeCell ref="B78:J78"/>
    <mergeCell ref="B79:J79"/>
    <mergeCell ref="B80:J80"/>
    <mergeCell ref="B66:J66"/>
    <mergeCell ref="B67:J67"/>
    <mergeCell ref="B68:J68"/>
    <mergeCell ref="B75:J75"/>
    <mergeCell ref="B77:J77"/>
    <mergeCell ref="B76:J76"/>
    <mergeCell ref="B71:J71"/>
    <mergeCell ref="B72:J72"/>
    <mergeCell ref="B73:J73"/>
    <mergeCell ref="B74:J74"/>
    <mergeCell ref="C22:D22"/>
    <mergeCell ref="B22:B24"/>
    <mergeCell ref="A22:A24"/>
    <mergeCell ref="A17:A19"/>
    <mergeCell ref="B17:B19"/>
    <mergeCell ref="A55:A56"/>
    <mergeCell ref="B46:J47"/>
    <mergeCell ref="B52:J53"/>
    <mergeCell ref="A52:A53"/>
    <mergeCell ref="A34:E36"/>
    <mergeCell ref="B38:J40"/>
    <mergeCell ref="A38:A40"/>
    <mergeCell ref="A49:A50"/>
    <mergeCell ref="A42:A44"/>
    <mergeCell ref="B42:J44"/>
    <mergeCell ref="B49:J50"/>
    <mergeCell ref="I2:J2"/>
    <mergeCell ref="B69:J69"/>
    <mergeCell ref="C64:J64"/>
    <mergeCell ref="G62:J62"/>
    <mergeCell ref="E28:F28"/>
    <mergeCell ref="B55:J56"/>
    <mergeCell ref="B32:C32"/>
    <mergeCell ref="B30:C30"/>
    <mergeCell ref="B31:C31"/>
    <mergeCell ref="A12:C12"/>
    <mergeCell ref="A13:C13"/>
    <mergeCell ref="D12:G12"/>
    <mergeCell ref="D13:G13"/>
    <mergeCell ref="A15:C15"/>
    <mergeCell ref="D14:G14"/>
    <mergeCell ref="D15:G15"/>
    <mergeCell ref="B90:J92"/>
    <mergeCell ref="C26:D26"/>
    <mergeCell ref="B26:B28"/>
    <mergeCell ref="A26:A28"/>
    <mergeCell ref="E24:F24"/>
    <mergeCell ref="B70:J70"/>
    <mergeCell ref="B89:J89"/>
    <mergeCell ref="B84:J84"/>
    <mergeCell ref="B86:J86"/>
    <mergeCell ref="B87:J87"/>
    <mergeCell ref="B88:J88"/>
    <mergeCell ref="G85:J85"/>
    <mergeCell ref="B81:J81"/>
    <mergeCell ref="B82:J82"/>
    <mergeCell ref="B83:J83"/>
    <mergeCell ref="A46:A47"/>
  </mergeCells>
  <dataValidations count="1">
    <dataValidation type="decimal" operator="lessThan" allowBlank="1" showInputMessage="1" showErrorMessage="1" errorTitle="Must Use Negative Number" error="Must Use Negative Number" sqref="G18:I18 G23:I23 G27:I27" xr:uid="{00000000-0002-0000-0000-000000000000}">
      <formula1>0</formula1>
    </dataValidation>
  </dataValidations>
  <printOptions horizontalCentered="1"/>
  <pageMargins left="0.25" right="0.25" top="0.75" bottom="0.75" header="0.3" footer="0.3"/>
  <pageSetup scale="64" fitToWidth="3" fitToHeight="3" orientation="portrait" r:id="rId1"/>
  <headerFooter>
    <oddFooter>&amp;LProvided by Whitney Supply Company
30 Brookfield Street
South Windsor, CT  06074
1-800-879-1800&amp;C&amp;D&amp;R&amp;P of &amp;N</oddFooter>
  </headerFooter>
  <rowBreaks count="1" manualBreakCount="1">
    <brk id="60" max="10" man="1"/>
  </rowBreaks>
  <drawing r:id="rId2"/>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000-000001000000}">
          <x14:formula1>
            <xm:f>#REF!</xm:f>
          </x14:formula1>
          <xm:sqref>H15:J15</xm:sqref>
        </x14:dataValidation>
        <x14:dataValidation type="list" allowBlank="1" showInputMessage="1" showErrorMessage="1" xr:uid="{00000000-0002-0000-0000-000002000000}">
          <x14:formula1>
            <xm:f>#REF!</xm:f>
          </x14:formula1>
          <xm:sqref>B17:B18 B22:B23 B26:B27</xm:sqref>
        </x14:dataValidation>
        <x14:dataValidation type="list" allowBlank="1" showInputMessage="1" showErrorMessage="1" xr:uid="{00000000-0002-0000-0000-000003000000}">
          <x14:formula1>
            <xm:f>#REF!</xm:f>
          </x14:formula1>
          <xm:sqref>H4:J4</xm:sqref>
        </x14:dataValidation>
        <x14:dataValidation type="list" allowBlank="1" showInputMessage="1" showErrorMessage="1" xr:uid="{00000000-0002-0000-0000-000005000000}">
          <x14:formula1>
            <xm:f>#REF!</xm:f>
          </x14:formula1>
          <xm:sqref>D13:G13</xm:sqref>
        </x14:dataValidation>
        <x14:dataValidation type="list" allowBlank="1" showInputMessage="1" showErrorMessage="1" xr:uid="{00000000-0002-0000-0000-000006000000}">
          <x14:formula1>
            <xm:f>#REF!</xm:f>
          </x14:formula1>
          <xm:sqref>B30:B32</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Smiley Lifting</dc:creator>
  <cp:lastModifiedBy>Christine</cp:lastModifiedBy>
  <cp:revision/>
  <cp:lastPrinted>2021-03-16T12:18:22Z</cp:lastPrinted>
  <dcterms:created xsi:type="dcterms:W3CDTF">2018-04-04T21:17:02Z</dcterms:created>
  <dcterms:modified xsi:type="dcterms:W3CDTF">2023-05-04T19:10:05Z</dcterms:modified>
</cp:coreProperties>
</file>